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570" windowHeight="11640" activeTab="2"/>
  </bookViews>
  <sheets>
    <sheet name="стр.01" sheetId="1" r:id="rId1"/>
    <sheet name="стр.02" sheetId="2" r:id="rId2"/>
    <sheet name="стр.03 " sheetId="3" r:id="rId3"/>
    <sheet name="стр.04" sheetId="4" r:id="rId4"/>
    <sheet name="стр.05" sheetId="5" r:id="rId5"/>
  </sheets>
  <definedNames>
    <definedName name="_xlnm.Print_Titles" localSheetId="2">'стр.03 '!$7:$7</definedName>
    <definedName name="_xlnm.Print_Area" localSheetId="0">'стр.01'!$A$1:$DA$40</definedName>
    <definedName name="_xlnm.Print_Area" localSheetId="2">'стр.03 '!$A$1:$GB$106</definedName>
  </definedNames>
  <calcPr fullCalcOnLoad="1"/>
</workbook>
</file>

<file path=xl/sharedStrings.xml><?xml version="1.0" encoding="utf-8"?>
<sst xmlns="http://schemas.openxmlformats.org/spreadsheetml/2006/main" count="640" uniqueCount="321">
  <si>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</si>
  <si>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</si>
  <si>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</si>
  <si>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</si>
  <si>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</si>
  <si>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</si>
  <si>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</si>
  <si>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</si>
  <si>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</si>
  <si>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</si>
  <si>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Справочно:</t>
  </si>
  <si>
    <t>на 20</t>
  </si>
  <si>
    <t>Исполнитель</t>
  </si>
  <si>
    <t>(должность лица, утверждающего документ)</t>
  </si>
  <si>
    <t>М.П.</t>
  </si>
  <si>
    <t xml:space="preserve"> год и плановый период 20</t>
  </si>
  <si>
    <t>и 20</t>
  </si>
  <si>
    <t xml:space="preserve"> годы</t>
  </si>
  <si>
    <t>383</t>
  </si>
  <si>
    <t>Дата предыдущего утвержденного плана</t>
  </si>
  <si>
    <t>ИНН</t>
  </si>
  <si>
    <t>КПП</t>
  </si>
  <si>
    <t>единица измерения по ОКЕИ</t>
  </si>
  <si>
    <t>Код КОСГУ</t>
  </si>
  <si>
    <t>130</t>
  </si>
  <si>
    <t>180</t>
  </si>
  <si>
    <t>211</t>
  </si>
  <si>
    <t>213</t>
  </si>
  <si>
    <t>221</t>
  </si>
  <si>
    <t>222</t>
  </si>
  <si>
    <t>223</t>
  </si>
  <si>
    <t>224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</si>
  <si>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</si>
  <si>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</si>
  <si>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</si>
  <si>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</si>
  <si>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225</t>
  </si>
  <si>
    <t>226</t>
  </si>
  <si>
    <t>262</t>
  </si>
  <si>
    <t>290</t>
  </si>
  <si>
    <t>310</t>
  </si>
  <si>
    <t>340</t>
  </si>
  <si>
    <t>Работы, услуги по содержанию имущества</t>
  </si>
  <si>
    <t>Пособия по социальной помощи населению</t>
  </si>
  <si>
    <t>Увеличение стоимости основных средств</t>
  </si>
  <si>
    <t>Увеличение стоимости материальных запасов</t>
  </si>
  <si>
    <t>Коды</t>
  </si>
  <si>
    <t>Наименование 
показателя</t>
  </si>
  <si>
    <t>Выплаты всего, в том числе:</t>
  </si>
  <si>
    <t>Прочие работы, услуги, из них:</t>
  </si>
  <si>
    <t>Прочие расходы, из них:</t>
  </si>
  <si>
    <t>Источники финансирования дефицита средств учреждения всего, в том числе:</t>
  </si>
  <si>
    <t>Объем публичных обязательств</t>
  </si>
  <si>
    <t>СОГЛАСОВАНО</t>
  </si>
  <si>
    <t>(должность)</t>
  </si>
  <si>
    <t>Директор муниципального учреждения "Центр экономики и финансов бюджетных учреждений муниципального образования "Всеволожский муниципальный район" Ленинградской области</t>
  </si>
  <si>
    <t>Л.Г. Соломахина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</si>
  <si>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</si>
  <si>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А.Т. Моржинский</t>
  </si>
  <si>
    <t>(наименование учреждения)</t>
  </si>
  <si>
    <t>015</t>
  </si>
  <si>
    <t>Лицевой счет, предназначенный для учета операций со средствами учреждения, открыт в (КФ/ОФК/банк)</t>
  </si>
  <si>
    <t>Лицевой счет, предназначенный для учета операций со средствами, предоставленными учреждению в виде субсидий на иные цели и бюджетных инвестиций, открыт в (КФ/ОФК/банк)</t>
  </si>
  <si>
    <t>Поступления, всего:</t>
  </si>
  <si>
    <t>Сумма</t>
  </si>
  <si>
    <t>Наименование показателя</t>
  </si>
  <si>
    <t>1. Нефинансовые активы, всего:</t>
  </si>
  <si>
    <t>из них недвижимое имущество, всего:</t>
  </si>
  <si>
    <t>2. Финансовые активы, всего:</t>
  </si>
  <si>
    <t>3. Обязательства, всего:</t>
  </si>
  <si>
    <t>Код субсидии</t>
  </si>
  <si>
    <t>Остаток средств на начало планируемого финансового года , всего</t>
  </si>
  <si>
    <t>в том числе</t>
  </si>
  <si>
    <t>по лицевым счетам, открытым в кредитных организациях</t>
  </si>
  <si>
    <t>в том числе (расшифровать по отраслевым кодам и кодам субсидий)</t>
  </si>
  <si>
    <t>Отраслевой код</t>
  </si>
  <si>
    <t>Главный бухгалтер</t>
  </si>
  <si>
    <t>(адрес фактического местонахождения учреждения)</t>
  </si>
  <si>
    <t>1.1 Общая балансовая стоимость недвижимого муниципального имущества, всего</t>
  </si>
  <si>
    <t>1.1.1 Стоимость имущества, закрепленного собственником имущества за муниципальным учреждением на праве оперативного управления</t>
  </si>
  <si>
    <t>1.1.2 Стоимость имущества, приобретенного муниципальным учреждением за счет выделенных собственником имущества учреждения средств</t>
  </si>
  <si>
    <t>1.1.3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</si>
  <si>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 Остаточная стоимость недвижимого муниципального имущества</t>
  </si>
  <si>
    <t>1.2 Общая балансовая стоимость движимого муниципального имущества, всего:</t>
  </si>
  <si>
    <t>1.2.1 Общая балансовая стоимость особо ценного движимого имущества</t>
  </si>
  <si>
    <t>1.2.2 Остаточная стоимость особо ценного движимого имущества</t>
  </si>
  <si>
    <t xml:space="preserve">из них </t>
  </si>
  <si>
    <t>2.1 Дебиторская задолженность по доходам, полученным за счет средств бюджета МО "Всеволожский муниципальный район" Ленинградской области</t>
  </si>
  <si>
    <t>2.2 Дебиторская задолженность по выданным авансам, полученным за счет средств бюджета МО "Всеволожский муниципальный район" Ленинградской области, всего:</t>
  </si>
  <si>
    <t>2.2.1 услуги связи</t>
  </si>
  <si>
    <t>2.2.2 транспортные услуги</t>
  </si>
  <si>
    <t>2.2.3 коммунальные услуги</t>
  </si>
  <si>
    <t>2.2.4 услуги по содержанию имущества</t>
  </si>
  <si>
    <t xml:space="preserve">2.2.5 прочие услуги </t>
  </si>
  <si>
    <t>2.2.6 увеличение стоимости основных средств</t>
  </si>
  <si>
    <t>2.2.7 увеличение стоимости материальных запасов</t>
  </si>
  <si>
    <t>2.2.8 прочие расходы</t>
  </si>
  <si>
    <t>2.3.1 услуги связи</t>
  </si>
  <si>
    <t>2.3.2 транспортные услуги</t>
  </si>
  <si>
    <t>2.3.3 коммунальные услуги</t>
  </si>
  <si>
    <t>2.3.4 услуги по содержанию имущества</t>
  </si>
  <si>
    <t xml:space="preserve">2.3.5 прочие услуги </t>
  </si>
  <si>
    <t>2.3.6 увеличение стоимости основных средств</t>
  </si>
  <si>
    <t>2.3.7 увеличение стоимости материальных запасов</t>
  </si>
  <si>
    <t>2.3.8 прочие расходы</t>
  </si>
  <si>
    <t>из них</t>
  </si>
  <si>
    <t>3.1 Просроченная кредиторская задолженность</t>
  </si>
  <si>
    <t>3.2 Кредиторская задолженность по расчетам с поставщиками и подрядчиками за счет средств бюджета МО "Всеволожский муниципальный район" Ленинградской области, всего:</t>
  </si>
  <si>
    <t>3.2.1 начисления на выплаты по оплате труда</t>
  </si>
  <si>
    <t>3.2.2 услуги связи</t>
  </si>
  <si>
    <t>3.2.3 транспортные услуги</t>
  </si>
  <si>
    <t>3.3.4 коммунальные услуги</t>
  </si>
  <si>
    <t>3.2.4 коммунальные услуги</t>
  </si>
  <si>
    <t>3.2.5 услуги по содержанию имущества</t>
  </si>
  <si>
    <t xml:space="preserve">3.2.6 прочие услуги </t>
  </si>
  <si>
    <t>3.2.7 увеличение стоимости основных средств</t>
  </si>
  <si>
    <t>3.2.8 увеличение стоимости материальных запасов</t>
  </si>
  <si>
    <t>3.2.9 прочие расходы</t>
  </si>
  <si>
    <t>3.2.10 платежи в бюджет</t>
  </si>
  <si>
    <t>3.2.11 расчеты с кредиторами</t>
  </si>
  <si>
    <t>3.3 Кредиторская задолженность по расчетам споставщиками и подрядчиками за счет доходов, полученных от платной и иной приносящей доход деятельности, всего:</t>
  </si>
  <si>
    <t>3.3.1 начисления на выплаты по оплате труда</t>
  </si>
  <si>
    <t>3.3.2 услуги связи</t>
  </si>
  <si>
    <t>3.3.3 транспортные услуги</t>
  </si>
  <si>
    <t>3.3.5 услуги по содержанию имущества</t>
  </si>
  <si>
    <t xml:space="preserve">3.3.6 прочие услуги </t>
  </si>
  <si>
    <t>3.3.7 увеличение стоимости основных средств</t>
  </si>
  <si>
    <t>3.3.8 увеличение стоимости материальных запасов</t>
  </si>
  <si>
    <t>3.3.9 прочие расходы</t>
  </si>
  <si>
    <t>3.3.10 платежи в бюджет</t>
  </si>
  <si>
    <t>3.3.11 расчеты с кредиторами</t>
  </si>
  <si>
    <t>01500000000004000</t>
  </si>
  <si>
    <t>015012411</t>
  </si>
  <si>
    <t>01500000000005000</t>
  </si>
  <si>
    <t>015012511</t>
  </si>
  <si>
    <t>015012412</t>
  </si>
  <si>
    <t>015012421</t>
  </si>
  <si>
    <t>015012521</t>
  </si>
  <si>
    <t>015012422</t>
  </si>
  <si>
    <t>015012431</t>
  </si>
  <si>
    <t>015012432</t>
  </si>
  <si>
    <t>015012461</t>
  </si>
  <si>
    <t>015012481</t>
  </si>
  <si>
    <t>Выполнение муниципального задания</t>
  </si>
  <si>
    <t>Иные цели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</si>
  <si>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всего, в том числе:</t>
  </si>
  <si>
    <t>01500000000002062</t>
  </si>
  <si>
    <t>Поступления от иной приносящей доход деятельности, всего, в том числе:</t>
  </si>
  <si>
    <t>01500000000002063</t>
  </si>
  <si>
    <t>01500000000002064</t>
  </si>
  <si>
    <t>родительская плата</t>
  </si>
  <si>
    <t>целевые поступления</t>
  </si>
  <si>
    <t>Бюджетные инвестиции</t>
  </si>
  <si>
    <t>015012600</t>
  </si>
  <si>
    <t>Остаток средств на конец планируемого финансового года , всего</t>
  </si>
  <si>
    <t>по лицевым счетам, открытым в КФ</t>
  </si>
  <si>
    <t>Балансовая стоимость имущества</t>
  </si>
  <si>
    <t>4. Сведения о муниципальном имуществе, находящемся на праве оперативного управления</t>
  </si>
  <si>
    <t>Итого</t>
  </si>
  <si>
    <t>приобретенного за счет средств, полученных от приносящей доход деятельности</t>
  </si>
  <si>
    <t>Недвижимое имущество</t>
  </si>
  <si>
    <t>Движимое имущество</t>
  </si>
  <si>
    <t>Всего</t>
  </si>
  <si>
    <t>закрепленного собственником/приоб-ретенного за счет выделенных ему средств</t>
  </si>
  <si>
    <t>5. Показатели финансового состояния муниципального учреждения</t>
  </si>
  <si>
    <t>015012413</t>
  </si>
  <si>
    <t>015012512</t>
  </si>
  <si>
    <t>015012522</t>
  </si>
  <si>
    <t>015012423</t>
  </si>
  <si>
    <t>015012433</t>
  </si>
  <si>
    <t>015012434</t>
  </si>
  <si>
    <t>1.Дошкольное образование:</t>
  </si>
  <si>
    <t>1.1 Муниципальное задание на оказание муниципальной услуги в части затрат непосредственно связанных с оказанием муниципальной услуги</t>
  </si>
  <si>
    <t>1.2 Муниципальное задание в части затрат на общехозяйственные нужды на оказание муниципальной услуги</t>
  </si>
  <si>
    <t>1.3 Муниципальное задание в части затрат на уплату налогов, в качестве объекта налогообложения по котрым признается имущество учреждения</t>
  </si>
  <si>
    <t>2. Развитие начального общего, основного общего и среднего общего образования детей, подростков и молодежи:</t>
  </si>
  <si>
    <t>2.1 Муниципальное задание на оказание муниципальной услуги в части затрат непосредственно связанных с оказанием муниципальной услуги</t>
  </si>
  <si>
    <t>2.2 Муниципальное задание в части затрат на общехозяйственные нужды на оказание муниципальной услуги</t>
  </si>
  <si>
    <t>2.3 Муниципальное задание в части затрат на уплату налогов, в качестве объекта налогообложения по котрым признается имущество учреждения</t>
  </si>
  <si>
    <t>3. Развитие дополнительного образования детей, подростков и молодежи:</t>
  </si>
  <si>
    <t>3.1 Муниципальное задание на оказание муниципальной услуги в части затрат непосредственно связанных с оказанием муниципальной услуги</t>
  </si>
  <si>
    <t>3.2 Муниципальное задание в части затрат на общехозяйственные нужды на оказание муниципальной услуги</t>
  </si>
  <si>
    <t>3.3 Муниципальное задание в части затрат на уплату налогов, в качестве объекта налогообложения по котрым признается имущество учреждения</t>
  </si>
  <si>
    <t>3.4 Муниципальное задание в части затрат на выполнение работы (МОБУ ДО "Ладожец")</t>
  </si>
  <si>
    <t>4. Развитие системы отдыха, оздоровления, занятости детей подростков и молодежи:</t>
  </si>
  <si>
    <t>4.1 Муниципальное задание в части затрат на выполнение работы (МОБУ "ДООЦ "Островки")</t>
  </si>
  <si>
    <t>5. Обеспечение реализации Программы:</t>
  </si>
  <si>
    <t>5.1 Муниципальное задание в части затрат на выполнение работы (МУ "ВРМЦ")</t>
  </si>
  <si>
    <t>на 2016 год и плановый период 2017 и 2018 гг.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</si>
  <si>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</si>
  <si>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</si>
  <si>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</si>
  <si>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</si>
  <si>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на 2016 г. (очередной финансовый год)</t>
  </si>
  <si>
    <t>на 2017 г. (1-ый год планового периода)</t>
  </si>
  <si>
    <t>на 2018 г. (2-ой год планового периода)</t>
  </si>
  <si>
    <t>в соответствии с ФЗ от 05.04.13 №44-ФЗ</t>
  </si>
  <si>
    <t>в соответствии с ФЗ от 18.07.11 №223-ФЗ</t>
  </si>
  <si>
    <t>Выплаты по расходам на закупку товаров, работ, услуг, всего</t>
  </si>
  <si>
    <t>0001</t>
  </si>
  <si>
    <t>на оплату контрактов (договоров),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</si>
  <si>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</si>
  <si>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</si>
  <si>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</si>
  <si>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на 2016 год</t>
  </si>
  <si>
    <t>(очередной финансовый год)</t>
  </si>
  <si>
    <t>(Заполняется в случае принятия органом, осуществляющим функции и полномочия учредителя, решения об отражении операций со средствами, поступающими во временное распоряжение учреждения, в разрезе содержащихся в ней плановых показателей)</t>
  </si>
  <si>
    <t>Таблица 2</t>
  </si>
  <si>
    <t>Таблица 1</t>
  </si>
  <si>
    <t>Таблица 3</t>
  </si>
  <si>
    <t>Сумма (руб.)</t>
  </si>
  <si>
    <t>010</t>
  </si>
  <si>
    <t>020</t>
  </si>
  <si>
    <t>030</t>
  </si>
  <si>
    <t>040</t>
  </si>
  <si>
    <t>Выбытие</t>
  </si>
  <si>
    <t>Поступление</t>
  </si>
  <si>
    <t>Остаток средств на конец года</t>
  </si>
  <si>
    <t>Остаток средств на начало года</t>
  </si>
  <si>
    <t>Таблица 4</t>
  </si>
  <si>
    <t>Объем публичных обязательств, всего</t>
  </si>
  <si>
    <t>Объем бюджетных инвестиций (в части переданных полномочий муниципального заказчика в соответствии с Бюджетным кодексом РФ), всего</t>
  </si>
  <si>
    <t>Объем средств, поступивших во временное распоряжение, всего</t>
  </si>
  <si>
    <t xml:space="preserve">Руководитель учреждения </t>
  </si>
  <si>
    <t xml:space="preserve">дата подписи </t>
  </si>
  <si>
    <t>_______________ 2016 года</t>
  </si>
  <si>
    <t>6. Показатели по поступлениям и выплатам муниципального учреждения на 01 января 2016 года и плановый период (на 01 января 2017 года и на 01 января 2018 года)</t>
  </si>
  <si>
    <t xml:space="preserve">7. Показатели по выплатам на закупку товаров, работ, услуг </t>
  </si>
  <si>
    <t>8. Сведения о средствах во временном распоряжении учреждения</t>
  </si>
  <si>
    <t>9. Справочная информация</t>
  </si>
  <si>
    <t>Приложение 1</t>
  </si>
  <si>
    <t>15</t>
  </si>
  <si>
    <t xml:space="preserve">Комитет по образованию </t>
  </si>
  <si>
    <t>470301001</t>
  </si>
  <si>
    <t>I. Сведения о деятельности бюджетного/автономного учреждения</t>
  </si>
  <si>
    <t>оказание оздоровительных платных дополнительных услуг;</t>
  </si>
  <si>
    <t>присмотр и уход за детьми</t>
  </si>
  <si>
    <t>01500000004000211</t>
  </si>
  <si>
    <t>01500000004000213</t>
  </si>
  <si>
    <t>01500000004000221</t>
  </si>
  <si>
    <t>01500000004000223</t>
  </si>
  <si>
    <t>01500000004000225</t>
  </si>
  <si>
    <t>01500000002262211</t>
  </si>
  <si>
    <t>01500000002262213</t>
  </si>
  <si>
    <t>01500000002262223</t>
  </si>
  <si>
    <t>01500000004000226</t>
  </si>
  <si>
    <t>01500000004000340</t>
  </si>
  <si>
    <t>01500000004000290</t>
  </si>
  <si>
    <t>43502344</t>
  </si>
  <si>
    <t>188642,Российская Федерация,Ленинградская область,г.Всеволожск,проспект Грибоедова,дом 10</t>
  </si>
  <si>
    <t xml:space="preserve">  Муниципальное общеобразовательное учреждение "Средняя общеобразовательная школа № 5" г.Всеволожска</t>
  </si>
  <si>
    <t>4703031842</t>
  </si>
  <si>
    <t>200154100700</t>
  </si>
  <si>
    <r>
      <t>1.</t>
    </r>
    <r>
      <rPr>
        <b/>
        <sz val="11"/>
        <color indexed="9"/>
        <rFont val="Times New Roman"/>
        <family val="1"/>
      </rPr>
      <t>_</t>
    </r>
    <r>
      <rPr>
        <b/>
        <sz val="11"/>
        <rFont val="Times New Roman"/>
        <family val="1"/>
      </rPr>
      <t>Цели деятельности бюджетного/автономного учреждения:</t>
    </r>
  </si>
  <si>
    <t>1.1.1 Реализация образовательных программ начального.общего.основного общего и среднего общего образовапния.</t>
  </si>
  <si>
    <t>1.2. Основные виды деятельности бюджетного/автономного учреждения:</t>
  </si>
  <si>
    <t>1.2.1 Образовательная деятельность по реализации:</t>
  </si>
  <si>
    <t>основной общеобразовательной программы начального общего образования (нормативный срок освоения 4 года);                    основной общеобразовательной программы основного общего образования (нормативный срок освоения 5 лет);                     основной общеобразовательной программы среднего общего образования (нормаптивный срок освоения 2 и 3 года).</t>
  </si>
  <si>
    <t>1.3. Перечень услуг(работ).относящихся в соотетствии с уставом бюджетного/автономного учреждения к его основным видам деятельности. Предоставление которых для физических и юридических лиц осуществляется за плату:</t>
  </si>
  <si>
    <t>услуга(работа) № 1</t>
  </si>
  <si>
    <t>услуга(работа) № 2</t>
  </si>
  <si>
    <t>услуга(работа) № 3</t>
  </si>
  <si>
    <t>услуга(работа) № 4</t>
  </si>
  <si>
    <t>услуга(работа) № 5</t>
  </si>
  <si>
    <t>01500000005000225</t>
  </si>
  <si>
    <t>01500000005000226</t>
  </si>
  <si>
    <t>01500000005000310</t>
  </si>
  <si>
    <t>01500000005000340</t>
  </si>
  <si>
    <t>Зверева С.В.</t>
  </si>
  <si>
    <t>Цыпляева В.Н.</t>
  </si>
  <si>
    <t>тел. (81370) 27-075________</t>
  </si>
  <si>
    <t>21015310070</t>
  </si>
  <si>
    <t>01500000005000211</t>
  </si>
  <si>
    <t>01500000005000213</t>
  </si>
  <si>
    <t>2.3 Дебиторская задолженность по выданным авансам за счет доходов, полученных от платной и иной приносящей доход деятельности, всего:</t>
  </si>
  <si>
    <t>6</t>
  </si>
  <si>
    <t>18</t>
  </si>
  <si>
    <t>015112034</t>
  </si>
  <si>
    <t>015112035</t>
  </si>
  <si>
    <t>015112042</t>
  </si>
  <si>
    <t>015112074</t>
  </si>
  <si>
    <t>015112175</t>
  </si>
  <si>
    <t>015112079</t>
  </si>
  <si>
    <t>015112135</t>
  </si>
  <si>
    <t>015112003</t>
  </si>
  <si>
    <t>015112072</t>
  </si>
  <si>
    <t>01500000002262290</t>
  </si>
  <si>
    <t>01500000004000222</t>
  </si>
  <si>
    <t>01500000004000310</t>
  </si>
  <si>
    <t>015112061</t>
  </si>
  <si>
    <t>Субсидии бюджетным и автономным учреждениям на организацию отдыха и оздоровления детей и подростков в лагерях с дневным пребыванием детей на базе общеобразовательных учреждений и на базе оздоровительных площадок в рамках основного мероприятия "Обеспечение отдыха,оздоровления, занятости детей,подростков  и молодежи" подпрограммы "Развитие системы отдыха,оздоровления,занятости детей,подростков и молодежи" МП "Современное образование во Всеволожском муниципальном районе Ленинградской области" за счет средств местного бюджета</t>
  </si>
  <si>
    <t>Субсидии бюджетным и автономным учреждениям на организацию работы трудовых бригад  в рамках основного мероприятия "Обеспечение отдыха,оздоровления, занятости детей,подростков  и молодежи" подпрограммы "Развитие системы отдыха,оздоровления,занятости детей,подростков и молодежи" МП "Современное образование во Всеволожском муниципальном районе Ленинградской области" за счет средств местного бюджета</t>
  </si>
  <si>
    <t>Субсидии бюджетным и автономным учреждениям на стипендии Главы администрации муниципального образования в рамках основного мероприятия "Государственная поддержка талантливой молодежи" подпрограммы "Поддержка талантливой молодежи" МП "Современное образование во Всеволожском муниципальном районе Ленинградской области" за счет средств местного бюджета</t>
  </si>
  <si>
    <t>Субсидии бюджетным и автономным учреждениям на предоставление питания на бесплатной основе (с частичной компенсацией его стоимости) обучающимся в муниципальных образовательных организациях,реализующих основные общеобразовательные программы в рамках основного мероприятия "Оказание мер социальной поддержки семьям,имеющим детей" подпрограммы "Развитие начального общего, основного общего и среднего общего образования детей,подростков и молодежи" МП "Современное образование во Всеволожском муниципальном районе Ленинградской области" за счет средств областного бюджета</t>
  </si>
  <si>
    <t>Субсидии бюджетным и автономным учреждениям на укрпеление материально-технической базы организаций общего образования в рамках основного мероприятия "Развитие инфраструктуры общего образования" подпрограммы  "Развитие начального общего, основного общего и среднего общего образования детей,подростков и молодежи" МП "Современное образование во Всеволожском муниципальном районе Ленинградской области" за счет средств областного бюджета</t>
  </si>
  <si>
    <t>Субсидии бюджетным и автономным учреждениям на укрпеление материально-технической базы организаций общего образования в рамках основного мероприятия "Развитие инфраструктуры общего образования" подпрограммы  "Развитие начального общего, основного общего и среднего общего образования детей,подростков и молодежи" МП "Современное образование во Всеволожском муниципальном районе Ленинградской области" за счет средств местного бюджета</t>
  </si>
  <si>
    <t>Субсидии бюджетным и автономным учреждениям на содержание групп продленного дня в рамках основного мероприятия "Реализация образовательных программ общего образования" подпрограммы "Развитие начального общего, основного общего и среднего общего образования детей,подростков и молодежи" МП "Современное образование во Всеволожском муниципальном районе Ленинградской области" за счет средств местного бюджета</t>
  </si>
  <si>
    <t>Субсидии бюджетным и автономным учреждениям на организацию электронного и дистанционного обучения детей-инвалидов,обучающихся в муниципальных общеобразовательных организациях в рамках основного мероприятия "Развитие инфраструктуры общего образования" подпрограммы "Развитие начального общего, основного общего и среднего общего образования детей, подростков и молодежи" МП " Современное образование во Всеволожском муниципальном районе Ленинградской области" за счет средств областного бюджета</t>
  </si>
  <si>
    <t xml:space="preserve">Субсидии бюджетным и автономным учреждениям на укрпеление материально-технической базы организаций общего образования в рамках основного мероприятия "Развитие инфраструктуры общего образования" подпрограммы  "Развитие начального общего, основного общего и среднего общего образования детей,подростков и молодежи" МП "Современное образование во Всеволожском муниципальном районе Ленинградской области" за счет депутатских средств </t>
  </si>
  <si>
    <t>Субсидии бюджетным и автономным учреждениям на организацию доступа муниципальных общеобразовательных организаций к сети Интернет  в рамках основного мероприятия "Развитие инфраструктуры общего образования" подпрограммы "Развитие начального общего, основного общего и среднего общего образования детей, подростков и молодежи" МП " Современное образование во Всеволожском муниципальном районе Ленинградской области" за счет средств областного бюджета</t>
  </si>
  <si>
    <t>КВР</t>
  </si>
  <si>
    <t>Фонд оплаты труда</t>
  </si>
  <si>
    <t>Взносы по обязательному социальному страхованию на выплаты по оплате труда работников и иные выплаты работникам</t>
  </si>
  <si>
    <t>Стипендии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</si>
  <si>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</si>
  <si>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</si>
  <si>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</si>
  <si>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Иные выплаты персоналу, за исключением ФОТ</t>
  </si>
  <si>
    <t>015112062</t>
  </si>
  <si>
    <t>212</t>
  </si>
  <si>
    <t>Прочая закупка товаров, работ и услуг для обеспечения государственных нужд,в т.числе:</t>
  </si>
  <si>
    <t>015112013</t>
  </si>
  <si>
    <t>Субсидии бюджетным и автономным учреждениям на мероприятия. направленные на предупреждение детского дорожно-транспортного травматизма в рамках основного мероприятия "Предупреждение опасного поведения участников дорожного движения" подпрограммы "Повышение безопасности дорожного движения во Всеволожском районе Ленинградской области" муниципальной программы "Развитие транспортной инфраструктуры и транспортного обеспечения Всеволожского района Ленинградской области" за счет средств местного бюджета</t>
  </si>
  <si>
    <t>Всего на 2017 год (очередной финансовый год)</t>
  </si>
  <si>
    <t>Всего на 2018 год (1-ый плановый год планового периода)</t>
  </si>
  <si>
    <t>Всего на 2019 год (2-ой плановый год планового периода)</t>
  </si>
  <si>
    <t>7</t>
  </si>
  <si>
    <t>19</t>
  </si>
  <si>
    <t>09.01.2017</t>
  </si>
  <si>
    <t>24.01.2017</t>
  </si>
  <si>
    <t>01500000000002262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</si>
</sst>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3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4"/>
      <name val="Times New Roman"/>
      <family val="1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7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left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justify"/>
    </xf>
    <xf numFmtId="0" fontId="2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wrapText="1"/>
    </xf>
    <xf numFmtId="0" fontId="2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24" borderId="16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49" fontId="4" fillId="24" borderId="1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4" fillId="25" borderId="16" xfId="0" applyNumberFormat="1" applyFont="1" applyFill="1" applyBorder="1" applyAlignment="1">
      <alignment horizontal="right" vertical="center"/>
    </xf>
    <xf numFmtId="4" fontId="4" fillId="25" borderId="12" xfId="0" applyNumberFormat="1" applyFont="1" applyFill="1" applyBorder="1" applyAlignment="1">
      <alignment horizontal="right" vertical="center"/>
    </xf>
    <xf numFmtId="4" fontId="4" fillId="25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right" vertical="center"/>
    </xf>
    <xf numFmtId="49" fontId="27" fillId="0" borderId="12" xfId="0" applyNumberFormat="1" applyFont="1" applyFill="1" applyBorder="1" applyAlignment="1">
      <alignment horizontal="right" vertical="center"/>
    </xf>
    <xf numFmtId="49" fontId="27" fillId="0" borderId="15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40"/>
  <sheetViews>
    <sheetView view="pageBreakPreview" zoomScaleSheetLayoutView="100" zoomScalePageLayoutView="0" workbookViewId="0" topLeftCell="A13">
      <selection activeCell="CL20" sqref="CL20:DA20"/>
    </sheetView>
  </sheetViews>
  <sheetFormatPr defaultColWidth="0.875" defaultRowHeight="12.75"/>
  <cols>
    <col min="1" max="33" width="0.875" style="2" customWidth="1"/>
    <col min="34" max="34" width="2.375" style="2" customWidth="1"/>
    <col min="35" max="41" width="0.875" style="2" customWidth="1"/>
    <col min="42" max="42" width="3.25390625" style="2" customWidth="1"/>
    <col min="43" max="50" width="0.875" style="2" customWidth="1"/>
    <col min="51" max="51" width="2.75390625" style="2" customWidth="1"/>
    <col min="52" max="56" width="0.875" style="2" customWidth="1"/>
    <col min="57" max="57" width="2.25390625" style="2" customWidth="1"/>
    <col min="58" max="81" width="0.875" style="2" customWidth="1"/>
    <col min="82" max="82" width="2.875" style="2" customWidth="1"/>
    <col min="83" max="86" width="0.875" style="2" customWidth="1"/>
    <col min="87" max="87" width="2.75390625" style="2" customWidth="1"/>
    <col min="88" max="88" width="0.875" style="2" customWidth="1"/>
    <col min="89" max="89" width="2.25390625" style="2" customWidth="1"/>
    <col min="90" max="100" width="0.875" style="2" customWidth="1"/>
    <col min="101" max="101" width="2.25390625" style="2" customWidth="1"/>
    <col min="102" max="102" width="0.12890625" style="2" customWidth="1"/>
    <col min="103" max="103" width="0.875" style="2" hidden="1" customWidth="1"/>
    <col min="104" max="104" width="0.875" style="2" customWidth="1"/>
    <col min="105" max="105" width="10.125" style="2" customWidth="1"/>
    <col min="106" max="16384" width="0.875" style="2" customWidth="1"/>
  </cols>
  <sheetData>
    <row r="1" spans="1:108" ht="23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86" t="s">
        <v>230</v>
      </c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27"/>
      <c r="DC1" s="27"/>
      <c r="DD1" s="27"/>
    </row>
    <row r="2" spans="1:108" ht="18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8"/>
      <c r="DB2" s="27"/>
      <c r="DC2" s="27"/>
      <c r="DD2" s="27"/>
    </row>
    <row r="3" spans="1:108" ht="18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8"/>
      <c r="DB3" s="27"/>
      <c r="DC3" s="27"/>
      <c r="DD3" s="27"/>
    </row>
    <row r="4" spans="1:108" ht="18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8"/>
      <c r="DB4" s="27"/>
      <c r="DC4" s="27"/>
      <c r="DD4" s="27"/>
    </row>
    <row r="5" spans="1:108" ht="18.75">
      <c r="A5" s="27"/>
      <c r="B5" s="87" t="s">
        <v>53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27"/>
      <c r="AZ5" s="27"/>
      <c r="BA5" s="27"/>
      <c r="BB5" s="27"/>
      <c r="BC5" s="27"/>
      <c r="BD5" s="27"/>
      <c r="BE5" s="87" t="s">
        <v>6</v>
      </c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27"/>
      <c r="DC5" s="27"/>
      <c r="DD5" s="27"/>
    </row>
    <row r="6" spans="1:130" ht="90" customHeight="1">
      <c r="A6" s="27"/>
      <c r="B6" s="69" t="s">
        <v>55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27"/>
      <c r="AZ6" s="27"/>
      <c r="BA6" s="27"/>
      <c r="BB6" s="27"/>
      <c r="BC6" s="27"/>
      <c r="BD6" s="27"/>
      <c r="BE6" s="69" t="s">
        <v>57</v>
      </c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27"/>
      <c r="DC6" s="27"/>
      <c r="DD6" s="27"/>
      <c r="DZ6" s="6"/>
    </row>
    <row r="7" spans="1:108" s="1" customFormat="1" ht="15.75" customHeight="1">
      <c r="A7" s="27"/>
      <c r="B7" s="70" t="s">
        <v>54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27"/>
      <c r="AZ7" s="27"/>
      <c r="BA7" s="27"/>
      <c r="BB7" s="27"/>
      <c r="BC7" s="27"/>
      <c r="BD7" s="27"/>
      <c r="BE7" s="70" t="s">
        <v>13</v>
      </c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27"/>
      <c r="DC7" s="27"/>
      <c r="DD7" s="27"/>
    </row>
    <row r="8" spans="1:108" ht="18.75">
      <c r="A8" s="27"/>
      <c r="B8" s="27"/>
      <c r="C8" s="27"/>
      <c r="D8" s="27"/>
      <c r="E8" s="27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 t="s">
        <v>56</v>
      </c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27"/>
      <c r="AZ8" s="27"/>
      <c r="BA8" s="27"/>
      <c r="BB8" s="27"/>
      <c r="BC8" s="27" t="s">
        <v>14</v>
      </c>
      <c r="BD8" s="27"/>
      <c r="BE8" s="27"/>
      <c r="BF8" s="27"/>
      <c r="BG8" s="27"/>
      <c r="BH8" s="27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 t="s">
        <v>58</v>
      </c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27"/>
      <c r="DC8" s="27"/>
      <c r="DD8" s="27"/>
    </row>
    <row r="9" spans="1:108" s="1" customFormat="1" ht="18" customHeight="1">
      <c r="A9" s="27"/>
      <c r="B9" s="27"/>
      <c r="C9" s="27"/>
      <c r="D9" s="27"/>
      <c r="E9" s="27"/>
      <c r="F9" s="85" t="s">
        <v>4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 t="s">
        <v>5</v>
      </c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85" t="s">
        <v>4</v>
      </c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 t="s">
        <v>5</v>
      </c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27"/>
      <c r="DC9" s="27"/>
      <c r="DD9" s="27"/>
    </row>
    <row r="10" spans="1:108" ht="15.75" customHeight="1">
      <c r="A10" s="27"/>
      <c r="B10" s="27"/>
      <c r="C10" s="27"/>
      <c r="D10" s="27"/>
      <c r="E10" s="27"/>
      <c r="F10" s="27"/>
      <c r="G10" s="28" t="s">
        <v>0</v>
      </c>
      <c r="H10" s="81"/>
      <c r="I10" s="81"/>
      <c r="J10" s="81"/>
      <c r="K10" s="81"/>
      <c r="L10" s="27" t="s">
        <v>0</v>
      </c>
      <c r="M10" s="27"/>
      <c r="N10" s="27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0">
        <v>20</v>
      </c>
      <c r="AH10" s="80"/>
      <c r="AI10" s="80"/>
      <c r="AJ10" s="80"/>
      <c r="AK10" s="81"/>
      <c r="AL10" s="81"/>
      <c r="AM10" s="81"/>
      <c r="AN10" s="81"/>
      <c r="AO10" s="27" t="s">
        <v>1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8" t="s">
        <v>0</v>
      </c>
      <c r="BK10" s="81"/>
      <c r="BL10" s="81"/>
      <c r="BM10" s="81"/>
      <c r="BN10" s="81"/>
      <c r="BO10" s="27" t="s">
        <v>0</v>
      </c>
      <c r="BP10" s="27"/>
      <c r="BQ10" s="27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0">
        <v>20</v>
      </c>
      <c r="CK10" s="80"/>
      <c r="CL10" s="80"/>
      <c r="CM10" s="80"/>
      <c r="CN10" s="81"/>
      <c r="CO10" s="81"/>
      <c r="CP10" s="81"/>
      <c r="CQ10" s="81"/>
      <c r="CR10" s="27" t="s">
        <v>1</v>
      </c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</row>
    <row r="11" spans="1:108" ht="18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9"/>
      <c r="CZ11" s="27"/>
      <c r="DA11" s="27"/>
      <c r="DB11" s="27"/>
      <c r="DC11" s="27"/>
      <c r="DD11" s="27"/>
    </row>
    <row r="12" spans="1:108" ht="18.75">
      <c r="A12" s="74" t="s">
        <v>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27"/>
      <c r="DC12" s="27"/>
      <c r="DD12" s="27"/>
    </row>
    <row r="13" spans="1:108" s="3" customFormat="1" ht="18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  <c r="V13" s="32"/>
      <c r="W13" s="32"/>
      <c r="X13" s="31"/>
      <c r="Y13" s="31"/>
      <c r="Z13" s="32" t="s">
        <v>11</v>
      </c>
      <c r="AA13" s="46" t="s">
        <v>231</v>
      </c>
      <c r="AB13" s="46"/>
      <c r="AC13" s="46" t="s">
        <v>275</v>
      </c>
      <c r="AD13" s="46" t="s">
        <v>316</v>
      </c>
      <c r="AE13" s="82" t="s">
        <v>15</v>
      </c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3" t="s">
        <v>276</v>
      </c>
      <c r="BN13" s="83"/>
      <c r="BO13" s="83"/>
      <c r="BP13" s="83"/>
      <c r="BQ13" s="31"/>
      <c r="BR13" s="31"/>
      <c r="BS13" s="31"/>
      <c r="BT13" s="31"/>
      <c r="BU13" s="31"/>
      <c r="BV13" s="31"/>
      <c r="BW13" s="33" t="s">
        <v>16</v>
      </c>
      <c r="BX13" s="83" t="s">
        <v>317</v>
      </c>
      <c r="BY13" s="83"/>
      <c r="BZ13" s="83"/>
      <c r="CA13" s="83"/>
      <c r="CB13" s="31" t="s">
        <v>17</v>
      </c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</row>
    <row r="14" spans="1:108" ht="6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</row>
    <row r="15" spans="1:108" ht="54" customHeight="1">
      <c r="A15" s="66" t="s">
        <v>250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27"/>
      <c r="DC15" s="27"/>
      <c r="DD15" s="27"/>
    </row>
    <row r="16" spans="1:108" s="1" customFormat="1" ht="14.25" customHeight="1">
      <c r="A16" s="67" t="s">
        <v>59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27"/>
      <c r="DC16" s="27"/>
      <c r="DD16" s="27"/>
    </row>
    <row r="17" spans="1:108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ht="18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91" t="s">
        <v>46</v>
      </c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27"/>
      <c r="DC18" s="27"/>
      <c r="DD18" s="27"/>
    </row>
    <row r="19" spans="1:108" ht="18.75" customHeight="1">
      <c r="A19" s="68" t="s">
        <v>249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27"/>
      <c r="AR19" s="27"/>
      <c r="AS19" s="34"/>
      <c r="AT19" s="34"/>
      <c r="AU19" s="34" t="s">
        <v>7</v>
      </c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6"/>
      <c r="CF19" s="27"/>
      <c r="CG19" s="27"/>
      <c r="CH19" s="27"/>
      <c r="CI19" s="27"/>
      <c r="CJ19" s="27"/>
      <c r="CK19" s="27"/>
      <c r="CL19" s="88" t="s">
        <v>319</v>
      </c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90"/>
      <c r="DB19" s="27"/>
      <c r="DC19" s="27"/>
      <c r="DD19" s="27"/>
    </row>
    <row r="20" spans="1:108" ht="43.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27"/>
      <c r="AR20" s="27"/>
      <c r="AS20" s="37"/>
      <c r="AT20" s="37"/>
      <c r="AU20" s="68" t="s">
        <v>19</v>
      </c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3"/>
      <c r="CL20" s="88" t="s">
        <v>318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90"/>
      <c r="DB20" s="27"/>
      <c r="DC20" s="27"/>
      <c r="DD20" s="27"/>
    </row>
    <row r="21" spans="1:108" ht="18.75" customHeight="1">
      <c r="A21" s="92" t="s">
        <v>77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27"/>
      <c r="AR21" s="27"/>
      <c r="AS21" s="34"/>
      <c r="AT21" s="34"/>
      <c r="AU21" s="34" t="s">
        <v>8</v>
      </c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6"/>
      <c r="CF21" s="27"/>
      <c r="CG21" s="27"/>
      <c r="CH21" s="27"/>
      <c r="CI21" s="27"/>
      <c r="CJ21" s="27"/>
      <c r="CK21" s="27"/>
      <c r="CL21" s="71" t="s">
        <v>248</v>
      </c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5"/>
      <c r="DB21" s="27"/>
      <c r="DC21" s="27"/>
      <c r="DD21" s="27"/>
    </row>
    <row r="22" spans="1:108" ht="22.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27"/>
      <c r="AR22" s="27"/>
      <c r="AS22" s="36"/>
      <c r="AT22" s="36"/>
      <c r="AU22" s="61" t="s">
        <v>232</v>
      </c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2"/>
      <c r="CL22" s="71" t="s">
        <v>60</v>
      </c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5"/>
      <c r="DB22" s="27"/>
      <c r="DC22" s="27"/>
      <c r="DD22" s="27"/>
    </row>
    <row r="23" spans="1:108" s="4" customFormat="1" ht="18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6"/>
      <c r="AL23" s="36"/>
      <c r="AM23" s="36"/>
      <c r="AN23" s="36"/>
      <c r="AO23" s="39"/>
      <c r="AP23" s="39"/>
      <c r="AQ23" s="39"/>
      <c r="AR23" s="39"/>
      <c r="AS23" s="36"/>
      <c r="AT23" s="36"/>
      <c r="AU23" s="36" t="s">
        <v>20</v>
      </c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40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9"/>
      <c r="CG23" s="39"/>
      <c r="CH23" s="39"/>
      <c r="CI23" s="39"/>
      <c r="CJ23" s="39"/>
      <c r="CK23" s="39"/>
      <c r="CL23" s="71" t="s">
        <v>251</v>
      </c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5"/>
      <c r="DB23" s="39"/>
      <c r="DC23" s="39"/>
      <c r="DD23" s="39"/>
    </row>
    <row r="24" spans="1:108" s="4" customFormat="1" ht="18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9"/>
      <c r="AP24" s="39"/>
      <c r="AQ24" s="39"/>
      <c r="AR24" s="39"/>
      <c r="AS24" s="36"/>
      <c r="AT24" s="36"/>
      <c r="AU24" s="36" t="s">
        <v>21</v>
      </c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40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9"/>
      <c r="CG24" s="39"/>
      <c r="CH24" s="39"/>
      <c r="CI24" s="39"/>
      <c r="CJ24" s="39"/>
      <c r="CK24" s="39"/>
      <c r="CL24" s="71" t="s">
        <v>233</v>
      </c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5"/>
      <c r="DB24" s="39"/>
      <c r="DC24" s="39"/>
      <c r="DD24" s="39"/>
    </row>
    <row r="25" spans="1:108" s="4" customFormat="1" ht="18.75">
      <c r="A25" s="36"/>
      <c r="B25" s="36"/>
      <c r="C25" s="36"/>
      <c r="D25" s="36"/>
      <c r="E25" s="36"/>
      <c r="F25" s="36"/>
      <c r="G25" s="36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41"/>
      <c r="V25" s="42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9"/>
      <c r="AP25" s="39"/>
      <c r="AQ25" s="39"/>
      <c r="AR25" s="39"/>
      <c r="AS25" s="36"/>
      <c r="AT25" s="36"/>
      <c r="AU25" s="36" t="s">
        <v>22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40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9"/>
      <c r="CG25" s="39"/>
      <c r="CH25" s="39"/>
      <c r="CI25" s="39"/>
      <c r="CJ25" s="39"/>
      <c r="CK25" s="39"/>
      <c r="CL25" s="71" t="s">
        <v>18</v>
      </c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5"/>
      <c r="DB25" s="39"/>
      <c r="DC25" s="39"/>
      <c r="DD25" s="39"/>
    </row>
    <row r="26" spans="1:108" s="5" customFormat="1" ht="18.75" customHeight="1">
      <c r="A26" s="93" t="s">
        <v>61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43"/>
      <c r="CL26" s="71" t="s">
        <v>252</v>
      </c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5"/>
      <c r="DB26" s="43"/>
      <c r="DC26" s="43"/>
      <c r="DD26" s="43"/>
    </row>
    <row r="27" spans="1:108" s="5" customFormat="1" ht="18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43"/>
      <c r="CL27" s="94" t="s">
        <v>271</v>
      </c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6"/>
      <c r="DB27" s="43"/>
      <c r="DC27" s="43"/>
      <c r="DD27" s="43"/>
    </row>
    <row r="28" spans="1:108" s="5" customFormat="1" ht="50.25" customHeight="1">
      <c r="A28" s="93" t="s">
        <v>62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43"/>
      <c r="CL28" s="97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98"/>
      <c r="DB28" s="43"/>
      <c r="DC28" s="43"/>
      <c r="DD28" s="43"/>
    </row>
    <row r="29" spans="1:108" ht="18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s="3" customFormat="1" ht="18.75" customHeight="1">
      <c r="A30" s="74" t="s">
        <v>234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31"/>
      <c r="DC30" s="31"/>
      <c r="DD30" s="31"/>
    </row>
    <row r="31" spans="1:108" s="3" customFormat="1" ht="9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1"/>
      <c r="DC31" s="31"/>
      <c r="DD31" s="31"/>
    </row>
    <row r="32" spans="1:108" ht="18.75" customHeight="1">
      <c r="A32" s="73" t="s">
        <v>253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44"/>
      <c r="DC32" s="44"/>
      <c r="DD32" s="44"/>
    </row>
    <row r="33" spans="1:108" ht="38.25" customHeight="1">
      <c r="A33" s="72" t="s">
        <v>254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</row>
    <row r="34" spans="1:108" ht="21.75" customHeight="1">
      <c r="A34" s="73" t="s">
        <v>255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44"/>
      <c r="DC34" s="44"/>
      <c r="DD34" s="44"/>
    </row>
    <row r="35" spans="1:108" ht="21.75" customHeight="1">
      <c r="A35" s="77" t="s">
        <v>256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</row>
    <row r="36" spans="1:108" ht="54.75" customHeight="1">
      <c r="A36" s="79" t="s">
        <v>257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47"/>
      <c r="DC36" s="47"/>
      <c r="DD36" s="44"/>
    </row>
    <row r="37" spans="1:108" ht="60.75" customHeight="1">
      <c r="A37" s="78" t="s">
        <v>258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44"/>
      <c r="DC37" s="44"/>
      <c r="DD37" s="44"/>
    </row>
    <row r="38" spans="1:108" ht="21" customHeight="1">
      <c r="A38" s="75" t="s">
        <v>235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</row>
    <row r="39" spans="1:108" ht="21" customHeight="1">
      <c r="A39" s="75" t="s">
        <v>236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</row>
    <row r="40" spans="1:108" ht="21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</row>
    <row r="41" ht="3" customHeight="1"/>
  </sheetData>
  <sheetProtection/>
  <mergeCells count="55">
    <mergeCell ref="CL25:DA25"/>
    <mergeCell ref="A26:CJ27"/>
    <mergeCell ref="CL26:DA26"/>
    <mergeCell ref="CL27:DA28"/>
    <mergeCell ref="A28:CJ28"/>
    <mergeCell ref="CL20:DA20"/>
    <mergeCell ref="CL18:DA18"/>
    <mergeCell ref="A21:AP22"/>
    <mergeCell ref="A19:AP20"/>
    <mergeCell ref="CL19:DA19"/>
    <mergeCell ref="B7:AX7"/>
    <mergeCell ref="BE7:DA7"/>
    <mergeCell ref="CL24:DA24"/>
    <mergeCell ref="CL21:DA21"/>
    <mergeCell ref="CL22:DA22"/>
    <mergeCell ref="CL23:DA23"/>
    <mergeCell ref="A15:DA15"/>
    <mergeCell ref="A16:DA16"/>
    <mergeCell ref="AU20:CK20"/>
    <mergeCell ref="AU22:CK22"/>
    <mergeCell ref="CC1:DA1"/>
    <mergeCell ref="B5:AX5"/>
    <mergeCell ref="BE5:DA5"/>
    <mergeCell ref="B6:AX6"/>
    <mergeCell ref="BE6:DA6"/>
    <mergeCell ref="BK10:BN10"/>
    <mergeCell ref="BR10:CI10"/>
    <mergeCell ref="F8:W8"/>
    <mergeCell ref="X8:AX8"/>
    <mergeCell ref="BI8:BZ8"/>
    <mergeCell ref="CA8:DA8"/>
    <mergeCell ref="F9:W9"/>
    <mergeCell ref="X9:AX9"/>
    <mergeCell ref="BI9:BZ9"/>
    <mergeCell ref="CA9:DA9"/>
    <mergeCell ref="CJ10:CM10"/>
    <mergeCell ref="CN10:CQ10"/>
    <mergeCell ref="A12:DA12"/>
    <mergeCell ref="AE13:BL13"/>
    <mergeCell ref="BM13:BP13"/>
    <mergeCell ref="BX13:CA13"/>
    <mergeCell ref="H10:K10"/>
    <mergeCell ref="O10:AF10"/>
    <mergeCell ref="AG10:AJ10"/>
    <mergeCell ref="AK10:AN10"/>
    <mergeCell ref="A33:DD33"/>
    <mergeCell ref="A32:DA32"/>
    <mergeCell ref="A30:DA30"/>
    <mergeCell ref="A40:DD40"/>
    <mergeCell ref="A34:DA34"/>
    <mergeCell ref="A35:DD35"/>
    <mergeCell ref="A37:DA37"/>
    <mergeCell ref="A38:DD38"/>
    <mergeCell ref="A39:DD39"/>
    <mergeCell ref="A36:DA36"/>
  </mergeCells>
  <printOptions/>
  <pageMargins left="1.1811023622047245" right="0.5905511811023623" top="0.7874015748031497" bottom="0.7874015748031497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5">
      <selection activeCell="H35" sqref="H35:K35"/>
    </sheetView>
  </sheetViews>
  <sheetFormatPr defaultColWidth="8.875" defaultRowHeight="12.75"/>
  <cols>
    <col min="1" max="4" width="8.875" style="2" customWidth="1"/>
    <col min="5" max="5" width="11.75390625" style="2" customWidth="1"/>
    <col min="6" max="16384" width="8.875" style="2" customWidth="1"/>
  </cols>
  <sheetData>
    <row r="1" spans="1:11" ht="36" customHeight="1">
      <c r="A1" s="107" t="s">
        <v>157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3" spans="1:11" ht="18.75">
      <c r="A3" s="112" t="s">
        <v>65</v>
      </c>
      <c r="B3" s="112"/>
      <c r="C3" s="112"/>
      <c r="D3" s="112"/>
      <c r="E3" s="112" t="s">
        <v>156</v>
      </c>
      <c r="F3" s="112"/>
      <c r="G3" s="112"/>
      <c r="H3" s="112"/>
      <c r="I3" s="112"/>
      <c r="J3" s="112"/>
      <c r="K3" s="112"/>
    </row>
    <row r="4" spans="1:11" ht="18.75">
      <c r="A4" s="112"/>
      <c r="B4" s="112"/>
      <c r="C4" s="112"/>
      <c r="D4" s="112"/>
      <c r="E4" s="112" t="s">
        <v>158</v>
      </c>
      <c r="F4" s="112" t="s">
        <v>72</v>
      </c>
      <c r="G4" s="112"/>
      <c r="H4" s="112"/>
      <c r="I4" s="112"/>
      <c r="J4" s="112"/>
      <c r="K4" s="112"/>
    </row>
    <row r="5" spans="1:11" ht="90" customHeight="1">
      <c r="A5" s="112"/>
      <c r="B5" s="112"/>
      <c r="C5" s="112"/>
      <c r="D5" s="112"/>
      <c r="E5" s="112"/>
      <c r="F5" s="112" t="s">
        <v>163</v>
      </c>
      <c r="G5" s="112"/>
      <c r="H5" s="112"/>
      <c r="I5" s="112" t="s">
        <v>159</v>
      </c>
      <c r="J5" s="112"/>
      <c r="K5" s="112"/>
    </row>
    <row r="6" spans="1:11" ht="18.75">
      <c r="A6" s="111" t="s">
        <v>160</v>
      </c>
      <c r="B6" s="111"/>
      <c r="C6" s="111"/>
      <c r="D6" s="111"/>
      <c r="E6" s="19"/>
      <c r="F6" s="110">
        <f>19868853.67</f>
        <v>19868853.67</v>
      </c>
      <c r="G6" s="110"/>
      <c r="H6" s="110"/>
      <c r="I6" s="110"/>
      <c r="J6" s="110"/>
      <c r="K6" s="110"/>
    </row>
    <row r="7" spans="1:11" ht="18.75">
      <c r="A7" s="111" t="s">
        <v>161</v>
      </c>
      <c r="B7" s="111"/>
      <c r="C7" s="111"/>
      <c r="D7" s="111"/>
      <c r="E7" s="19"/>
      <c r="F7" s="110">
        <v>13997465.94</v>
      </c>
      <c r="G7" s="110"/>
      <c r="H7" s="110"/>
      <c r="I7" s="110">
        <v>200624</v>
      </c>
      <c r="J7" s="110"/>
      <c r="K7" s="110"/>
    </row>
    <row r="8" spans="1:11" ht="18.75">
      <c r="A8" s="111" t="s">
        <v>162</v>
      </c>
      <c r="B8" s="111"/>
      <c r="C8" s="111"/>
      <c r="D8" s="111"/>
      <c r="E8" s="19"/>
      <c r="F8" s="110">
        <f>F6+F7</f>
        <v>33866319.61</v>
      </c>
      <c r="G8" s="110"/>
      <c r="H8" s="110"/>
      <c r="I8" s="110">
        <f>I6+I7</f>
        <v>200624</v>
      </c>
      <c r="J8" s="110"/>
      <c r="K8" s="110"/>
    </row>
    <row r="10" spans="1:11" ht="18.75">
      <c r="A10" s="107" t="s">
        <v>164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2" spans="1:11" ht="25.5" customHeight="1">
      <c r="A12" s="109" t="s">
        <v>65</v>
      </c>
      <c r="B12" s="109"/>
      <c r="C12" s="109"/>
      <c r="D12" s="109"/>
      <c r="E12" s="109"/>
      <c r="F12" s="109"/>
      <c r="G12" s="109"/>
      <c r="H12" s="108" t="s">
        <v>64</v>
      </c>
      <c r="I12" s="108"/>
      <c r="J12" s="108"/>
      <c r="K12" s="108"/>
    </row>
    <row r="13" spans="1:11" ht="18" customHeight="1">
      <c r="A13" s="106" t="s">
        <v>66</v>
      </c>
      <c r="B13" s="106"/>
      <c r="C13" s="106"/>
      <c r="D13" s="106"/>
      <c r="E13" s="106"/>
      <c r="F13" s="106"/>
      <c r="G13" s="106"/>
      <c r="H13" s="105">
        <v>23926528.31</v>
      </c>
      <c r="I13" s="105"/>
      <c r="J13" s="105"/>
      <c r="K13" s="105"/>
    </row>
    <row r="14" spans="1:11" ht="20.25" customHeight="1">
      <c r="A14" s="100" t="s">
        <v>67</v>
      </c>
      <c r="B14" s="100"/>
      <c r="C14" s="100"/>
      <c r="D14" s="100"/>
      <c r="E14" s="100"/>
      <c r="F14" s="100"/>
      <c r="G14" s="100"/>
      <c r="H14" s="102">
        <f>F6</f>
        <v>19868853.67</v>
      </c>
      <c r="I14" s="102"/>
      <c r="J14" s="102"/>
      <c r="K14" s="102"/>
    </row>
    <row r="15" spans="1:11" ht="34.5" customHeight="1">
      <c r="A15" s="100" t="s">
        <v>78</v>
      </c>
      <c r="B15" s="100"/>
      <c r="C15" s="100"/>
      <c r="D15" s="100"/>
      <c r="E15" s="100"/>
      <c r="F15" s="100"/>
      <c r="G15" s="100"/>
      <c r="H15" s="104">
        <v>19868853.67</v>
      </c>
      <c r="I15" s="104"/>
      <c r="J15" s="104"/>
      <c r="K15" s="104"/>
    </row>
    <row r="16" spans="1:11" ht="18.75" customHeight="1">
      <c r="A16" s="100" t="s">
        <v>3</v>
      </c>
      <c r="B16" s="100"/>
      <c r="C16" s="100"/>
      <c r="D16" s="100"/>
      <c r="E16" s="100"/>
      <c r="F16" s="100"/>
      <c r="G16" s="100"/>
      <c r="H16" s="102"/>
      <c r="I16" s="102"/>
      <c r="J16" s="102"/>
      <c r="K16" s="102"/>
    </row>
    <row r="17" spans="1:11" ht="52.5" customHeight="1">
      <c r="A17" s="100" t="s">
        <v>79</v>
      </c>
      <c r="B17" s="100"/>
      <c r="C17" s="100"/>
      <c r="D17" s="100"/>
      <c r="E17" s="100"/>
      <c r="F17" s="100"/>
      <c r="G17" s="100"/>
      <c r="H17" s="102">
        <f>H14</f>
        <v>19868853.67</v>
      </c>
      <c r="I17" s="102"/>
      <c r="J17" s="102"/>
      <c r="K17" s="102"/>
    </row>
    <row r="18" spans="1:11" ht="60" customHeight="1">
      <c r="A18" s="100" t="s">
        <v>80</v>
      </c>
      <c r="B18" s="100"/>
      <c r="C18" s="100"/>
      <c r="D18" s="100"/>
      <c r="E18" s="100"/>
      <c r="F18" s="100"/>
      <c r="G18" s="100"/>
      <c r="H18" s="102"/>
      <c r="I18" s="102"/>
      <c r="J18" s="102"/>
      <c r="K18" s="102"/>
    </row>
    <row r="19" spans="1:11" ht="72" customHeight="1">
      <c r="A19" s="100" t="s">
        <v>81</v>
      </c>
      <c r="B19" s="100"/>
      <c r="C19" s="100"/>
      <c r="D19" s="100"/>
      <c r="E19" s="100"/>
      <c r="F19" s="100"/>
      <c r="G19" s="100"/>
      <c r="H19" s="102"/>
      <c r="I19" s="102"/>
      <c r="J19" s="102"/>
      <c r="K19" s="102"/>
    </row>
    <row r="20" spans="1:11" ht="38.25" customHeight="1">
      <c r="A20" s="100" t="s">
        <v>82</v>
      </c>
      <c r="B20" s="100"/>
      <c r="C20" s="100"/>
      <c r="D20" s="100"/>
      <c r="E20" s="100"/>
      <c r="F20" s="100"/>
      <c r="G20" s="100"/>
      <c r="H20" s="102">
        <v>4572376.12</v>
      </c>
      <c r="I20" s="102"/>
      <c r="J20" s="102"/>
      <c r="K20" s="102"/>
    </row>
    <row r="21" spans="1:11" ht="38.25" customHeight="1">
      <c r="A21" s="100" t="s">
        <v>83</v>
      </c>
      <c r="B21" s="100"/>
      <c r="C21" s="100"/>
      <c r="D21" s="100"/>
      <c r="E21" s="100"/>
      <c r="F21" s="100"/>
      <c r="G21" s="100"/>
      <c r="H21" s="104">
        <v>14198089.94</v>
      </c>
      <c r="I21" s="104"/>
      <c r="J21" s="104"/>
      <c r="K21" s="104"/>
    </row>
    <row r="22" spans="1:11" ht="19.5" customHeight="1">
      <c r="A22" s="100" t="s">
        <v>3</v>
      </c>
      <c r="B22" s="100"/>
      <c r="C22" s="100"/>
      <c r="D22" s="100"/>
      <c r="E22" s="100"/>
      <c r="F22" s="100"/>
      <c r="G22" s="100"/>
      <c r="H22" s="102"/>
      <c r="I22" s="102"/>
      <c r="J22" s="102"/>
      <c r="K22" s="102"/>
    </row>
    <row r="23" spans="1:11" ht="33.75" customHeight="1">
      <c r="A23" s="100" t="s">
        <v>84</v>
      </c>
      <c r="B23" s="100"/>
      <c r="C23" s="100"/>
      <c r="D23" s="100"/>
      <c r="E23" s="100"/>
      <c r="F23" s="100"/>
      <c r="G23" s="100"/>
      <c r="H23" s="102">
        <v>1861493.85</v>
      </c>
      <c r="I23" s="102"/>
      <c r="J23" s="102"/>
      <c r="K23" s="102"/>
    </row>
    <row r="24" spans="1:11" ht="36.75" customHeight="1">
      <c r="A24" s="100" t="s">
        <v>85</v>
      </c>
      <c r="B24" s="100"/>
      <c r="C24" s="100"/>
      <c r="D24" s="100"/>
      <c r="E24" s="100"/>
      <c r="F24" s="100"/>
      <c r="G24" s="100"/>
      <c r="H24" s="102">
        <v>415923.25</v>
      </c>
      <c r="I24" s="102"/>
      <c r="J24" s="102"/>
      <c r="K24" s="102"/>
    </row>
    <row r="25" spans="1:11" ht="20.25" customHeight="1">
      <c r="A25" s="106" t="s">
        <v>68</v>
      </c>
      <c r="B25" s="106"/>
      <c r="C25" s="106"/>
      <c r="D25" s="106"/>
      <c r="E25" s="106"/>
      <c r="F25" s="106"/>
      <c r="G25" s="106"/>
      <c r="H25" s="105">
        <v>-21958855.02</v>
      </c>
      <c r="I25" s="105"/>
      <c r="J25" s="105"/>
      <c r="K25" s="105"/>
    </row>
    <row r="26" spans="1:11" ht="19.5" customHeight="1">
      <c r="A26" s="100" t="s">
        <v>86</v>
      </c>
      <c r="B26" s="100"/>
      <c r="C26" s="100"/>
      <c r="D26" s="100"/>
      <c r="E26" s="100"/>
      <c r="F26" s="100"/>
      <c r="G26" s="100"/>
      <c r="H26" s="102"/>
      <c r="I26" s="102"/>
      <c r="J26" s="102"/>
      <c r="K26" s="102"/>
    </row>
    <row r="27" spans="1:11" ht="81.75" customHeight="1">
      <c r="A27" s="100" t="s">
        <v>87</v>
      </c>
      <c r="B27" s="100"/>
      <c r="C27" s="100"/>
      <c r="D27" s="100"/>
      <c r="E27" s="100"/>
      <c r="F27" s="100"/>
      <c r="G27" s="100"/>
      <c r="H27" s="102"/>
      <c r="I27" s="102"/>
      <c r="J27" s="102"/>
      <c r="K27" s="102"/>
    </row>
    <row r="28" spans="1:11" ht="73.5" customHeight="1">
      <c r="A28" s="100" t="s">
        <v>88</v>
      </c>
      <c r="B28" s="100"/>
      <c r="C28" s="100"/>
      <c r="D28" s="100"/>
      <c r="E28" s="100"/>
      <c r="F28" s="100"/>
      <c r="G28" s="100"/>
      <c r="H28" s="104">
        <f>SUM(H30:H37)</f>
        <v>202506.61</v>
      </c>
      <c r="I28" s="104"/>
      <c r="J28" s="104"/>
      <c r="K28" s="104"/>
    </row>
    <row r="29" spans="1:11" ht="17.25" customHeight="1">
      <c r="A29" s="100" t="s">
        <v>3</v>
      </c>
      <c r="B29" s="100"/>
      <c r="C29" s="100"/>
      <c r="D29" s="100"/>
      <c r="E29" s="100"/>
      <c r="F29" s="100"/>
      <c r="G29" s="100"/>
      <c r="H29" s="102"/>
      <c r="I29" s="102"/>
      <c r="J29" s="102"/>
      <c r="K29" s="102"/>
    </row>
    <row r="30" spans="1:11" ht="18" customHeight="1">
      <c r="A30" s="100" t="s">
        <v>89</v>
      </c>
      <c r="B30" s="100"/>
      <c r="C30" s="100"/>
      <c r="D30" s="100"/>
      <c r="E30" s="100"/>
      <c r="F30" s="100"/>
      <c r="G30" s="100"/>
      <c r="H30" s="102">
        <v>2396.75</v>
      </c>
      <c r="I30" s="102"/>
      <c r="J30" s="102"/>
      <c r="K30" s="102"/>
    </row>
    <row r="31" spans="1:11" ht="18" customHeight="1">
      <c r="A31" s="100" t="s">
        <v>90</v>
      </c>
      <c r="B31" s="100"/>
      <c r="C31" s="100"/>
      <c r="D31" s="100"/>
      <c r="E31" s="100"/>
      <c r="F31" s="100"/>
      <c r="G31" s="100"/>
      <c r="H31" s="102"/>
      <c r="I31" s="102"/>
      <c r="J31" s="102"/>
      <c r="K31" s="102"/>
    </row>
    <row r="32" spans="1:11" ht="18" customHeight="1">
      <c r="A32" s="100" t="s">
        <v>91</v>
      </c>
      <c r="B32" s="100"/>
      <c r="C32" s="100"/>
      <c r="D32" s="100"/>
      <c r="E32" s="100"/>
      <c r="F32" s="100"/>
      <c r="G32" s="100"/>
      <c r="H32" s="102">
        <v>165397.43</v>
      </c>
      <c r="I32" s="102"/>
      <c r="J32" s="102"/>
      <c r="K32" s="102"/>
    </row>
    <row r="33" spans="1:11" ht="18" customHeight="1">
      <c r="A33" s="100" t="s">
        <v>92</v>
      </c>
      <c r="B33" s="100"/>
      <c r="C33" s="100"/>
      <c r="D33" s="100"/>
      <c r="E33" s="100"/>
      <c r="F33" s="100"/>
      <c r="G33" s="100"/>
      <c r="H33" s="102"/>
      <c r="I33" s="102"/>
      <c r="J33" s="102"/>
      <c r="K33" s="102"/>
    </row>
    <row r="34" spans="1:11" ht="18" customHeight="1">
      <c r="A34" s="100" t="s">
        <v>93</v>
      </c>
      <c r="B34" s="100"/>
      <c r="C34" s="100"/>
      <c r="D34" s="100"/>
      <c r="E34" s="100"/>
      <c r="F34" s="100"/>
      <c r="G34" s="100"/>
      <c r="H34" s="102">
        <v>34712.43</v>
      </c>
      <c r="I34" s="102"/>
      <c r="J34" s="102"/>
      <c r="K34" s="102"/>
    </row>
    <row r="35" spans="1:11" ht="18" customHeight="1">
      <c r="A35" s="100" t="s">
        <v>94</v>
      </c>
      <c r="B35" s="100"/>
      <c r="C35" s="100"/>
      <c r="D35" s="100"/>
      <c r="E35" s="100"/>
      <c r="F35" s="100"/>
      <c r="G35" s="100"/>
      <c r="H35" s="102"/>
      <c r="I35" s="102"/>
      <c r="J35" s="102"/>
      <c r="K35" s="102"/>
    </row>
    <row r="36" spans="1:11" ht="18" customHeight="1">
      <c r="A36" s="100" t="s">
        <v>95</v>
      </c>
      <c r="B36" s="100"/>
      <c r="C36" s="100"/>
      <c r="D36" s="100"/>
      <c r="E36" s="100"/>
      <c r="F36" s="100"/>
      <c r="G36" s="100"/>
      <c r="H36" s="102"/>
      <c r="I36" s="102"/>
      <c r="J36" s="102"/>
      <c r="K36" s="102"/>
    </row>
    <row r="37" spans="1:11" ht="18" customHeight="1">
      <c r="A37" s="100" t="s">
        <v>96</v>
      </c>
      <c r="B37" s="100"/>
      <c r="C37" s="100"/>
      <c r="D37" s="100"/>
      <c r="E37" s="100"/>
      <c r="F37" s="100"/>
      <c r="G37" s="100"/>
      <c r="H37" s="102"/>
      <c r="I37" s="102"/>
      <c r="J37" s="102"/>
      <c r="K37" s="102"/>
    </row>
    <row r="38" spans="1:11" ht="57" customHeight="1">
      <c r="A38" s="103" t="s">
        <v>274</v>
      </c>
      <c r="B38" s="103"/>
      <c r="C38" s="103"/>
      <c r="D38" s="103"/>
      <c r="E38" s="103"/>
      <c r="F38" s="103"/>
      <c r="G38" s="103"/>
      <c r="H38" s="104">
        <f>SUM(H40:H47)</f>
        <v>0</v>
      </c>
      <c r="I38" s="104"/>
      <c r="J38" s="104"/>
      <c r="K38" s="104"/>
    </row>
    <row r="39" spans="1:11" ht="18" customHeight="1">
      <c r="A39" s="100" t="s">
        <v>3</v>
      </c>
      <c r="B39" s="100"/>
      <c r="C39" s="100"/>
      <c r="D39" s="100"/>
      <c r="E39" s="100"/>
      <c r="F39" s="100"/>
      <c r="G39" s="100"/>
      <c r="H39" s="102"/>
      <c r="I39" s="102"/>
      <c r="J39" s="102"/>
      <c r="K39" s="102"/>
    </row>
    <row r="40" spans="1:11" ht="18" customHeight="1">
      <c r="A40" s="100" t="s">
        <v>97</v>
      </c>
      <c r="B40" s="100"/>
      <c r="C40" s="100"/>
      <c r="D40" s="100"/>
      <c r="E40" s="100"/>
      <c r="F40" s="100"/>
      <c r="G40" s="100"/>
      <c r="H40" s="102"/>
      <c r="I40" s="102"/>
      <c r="J40" s="102"/>
      <c r="K40" s="102"/>
    </row>
    <row r="41" spans="1:11" ht="18" customHeight="1">
      <c r="A41" s="100" t="s">
        <v>98</v>
      </c>
      <c r="B41" s="100"/>
      <c r="C41" s="100"/>
      <c r="D41" s="100"/>
      <c r="E41" s="100"/>
      <c r="F41" s="100"/>
      <c r="G41" s="100"/>
      <c r="H41" s="102"/>
      <c r="I41" s="102"/>
      <c r="J41" s="102"/>
      <c r="K41" s="102"/>
    </row>
    <row r="42" spans="1:11" ht="18" customHeight="1">
      <c r="A42" s="100" t="s">
        <v>99</v>
      </c>
      <c r="B42" s="100"/>
      <c r="C42" s="100"/>
      <c r="D42" s="100"/>
      <c r="E42" s="100"/>
      <c r="F42" s="100"/>
      <c r="G42" s="100"/>
      <c r="H42" s="102"/>
      <c r="I42" s="102"/>
      <c r="J42" s="102"/>
      <c r="K42" s="102"/>
    </row>
    <row r="43" spans="1:11" ht="18" customHeight="1">
      <c r="A43" s="100" t="s">
        <v>100</v>
      </c>
      <c r="B43" s="100"/>
      <c r="C43" s="100"/>
      <c r="D43" s="100"/>
      <c r="E43" s="100"/>
      <c r="F43" s="100"/>
      <c r="G43" s="100"/>
      <c r="H43" s="102"/>
      <c r="I43" s="102"/>
      <c r="J43" s="102"/>
      <c r="K43" s="102"/>
    </row>
    <row r="44" spans="1:11" ht="18" customHeight="1">
      <c r="A44" s="100" t="s">
        <v>101</v>
      </c>
      <c r="B44" s="100"/>
      <c r="C44" s="100"/>
      <c r="D44" s="100"/>
      <c r="E44" s="100"/>
      <c r="F44" s="100"/>
      <c r="G44" s="100"/>
      <c r="H44" s="102"/>
      <c r="I44" s="102"/>
      <c r="J44" s="102"/>
      <c r="K44" s="102"/>
    </row>
    <row r="45" spans="1:11" ht="18" customHeight="1">
      <c r="A45" s="100" t="s">
        <v>102</v>
      </c>
      <c r="B45" s="100"/>
      <c r="C45" s="100"/>
      <c r="D45" s="100"/>
      <c r="E45" s="100"/>
      <c r="F45" s="100"/>
      <c r="G45" s="100"/>
      <c r="H45" s="102"/>
      <c r="I45" s="102"/>
      <c r="J45" s="102"/>
      <c r="K45" s="102"/>
    </row>
    <row r="46" spans="1:11" ht="18" customHeight="1">
      <c r="A46" s="100" t="s">
        <v>103</v>
      </c>
      <c r="B46" s="100"/>
      <c r="C46" s="100"/>
      <c r="D46" s="100"/>
      <c r="E46" s="100"/>
      <c r="F46" s="100"/>
      <c r="G46" s="100"/>
      <c r="H46" s="102"/>
      <c r="I46" s="102"/>
      <c r="J46" s="102"/>
      <c r="K46" s="102"/>
    </row>
    <row r="47" spans="1:11" ht="18" customHeight="1">
      <c r="A47" s="100" t="s">
        <v>104</v>
      </c>
      <c r="B47" s="100"/>
      <c r="C47" s="100"/>
      <c r="D47" s="100"/>
      <c r="E47" s="100"/>
      <c r="F47" s="100"/>
      <c r="G47" s="100"/>
      <c r="H47" s="102"/>
      <c r="I47" s="102"/>
      <c r="J47" s="102"/>
      <c r="K47" s="102"/>
    </row>
    <row r="48" spans="1:11" ht="17.25" customHeight="1">
      <c r="A48" s="101" t="s">
        <v>69</v>
      </c>
      <c r="B48" s="101"/>
      <c r="C48" s="101"/>
      <c r="D48" s="101"/>
      <c r="E48" s="101"/>
      <c r="F48" s="101"/>
      <c r="G48" s="101"/>
      <c r="H48" s="105">
        <f>H50+H51+H64</f>
        <v>0</v>
      </c>
      <c r="I48" s="105"/>
      <c r="J48" s="105"/>
      <c r="K48" s="105"/>
    </row>
    <row r="49" spans="1:11" ht="17.25" customHeight="1">
      <c r="A49" s="99" t="s">
        <v>105</v>
      </c>
      <c r="B49" s="99"/>
      <c r="C49" s="99"/>
      <c r="D49" s="99"/>
      <c r="E49" s="99"/>
      <c r="F49" s="99"/>
      <c r="G49" s="99"/>
      <c r="H49" s="102"/>
      <c r="I49" s="102"/>
      <c r="J49" s="102"/>
      <c r="K49" s="102"/>
    </row>
    <row r="50" spans="1:11" ht="20.25" customHeight="1">
      <c r="A50" s="99" t="s">
        <v>106</v>
      </c>
      <c r="B50" s="99"/>
      <c r="C50" s="99"/>
      <c r="D50" s="99"/>
      <c r="E50" s="99"/>
      <c r="F50" s="99"/>
      <c r="G50" s="99"/>
      <c r="H50" s="102"/>
      <c r="I50" s="102"/>
      <c r="J50" s="102"/>
      <c r="K50" s="102"/>
    </row>
    <row r="51" spans="1:11" ht="75" customHeight="1">
      <c r="A51" s="99" t="s">
        <v>107</v>
      </c>
      <c r="B51" s="99"/>
      <c r="C51" s="99"/>
      <c r="D51" s="99"/>
      <c r="E51" s="99"/>
      <c r="F51" s="99"/>
      <c r="G51" s="99"/>
      <c r="H51" s="104">
        <f>SUM(H53:H63)</f>
        <v>0</v>
      </c>
      <c r="I51" s="104"/>
      <c r="J51" s="104"/>
      <c r="K51" s="104"/>
    </row>
    <row r="52" spans="1:11" ht="18.75" customHeight="1">
      <c r="A52" s="100" t="s">
        <v>3</v>
      </c>
      <c r="B52" s="100"/>
      <c r="C52" s="100"/>
      <c r="D52" s="100"/>
      <c r="E52" s="100"/>
      <c r="F52" s="100"/>
      <c r="G52" s="100"/>
      <c r="H52" s="102"/>
      <c r="I52" s="102"/>
      <c r="J52" s="102"/>
      <c r="K52" s="102"/>
    </row>
    <row r="53" spans="1:11" ht="18" customHeight="1">
      <c r="A53" s="99" t="s">
        <v>108</v>
      </c>
      <c r="B53" s="99"/>
      <c r="C53" s="99"/>
      <c r="D53" s="99"/>
      <c r="E53" s="99"/>
      <c r="F53" s="99"/>
      <c r="G53" s="99"/>
      <c r="H53" s="102"/>
      <c r="I53" s="102"/>
      <c r="J53" s="102"/>
      <c r="K53" s="102"/>
    </row>
    <row r="54" spans="1:11" ht="18" customHeight="1">
      <c r="A54" s="99" t="s">
        <v>109</v>
      </c>
      <c r="B54" s="99"/>
      <c r="C54" s="99"/>
      <c r="D54" s="99"/>
      <c r="E54" s="99"/>
      <c r="F54" s="99"/>
      <c r="G54" s="99"/>
      <c r="H54" s="102"/>
      <c r="I54" s="102"/>
      <c r="J54" s="102"/>
      <c r="K54" s="102"/>
    </row>
    <row r="55" spans="1:11" ht="18" customHeight="1">
      <c r="A55" s="99" t="s">
        <v>110</v>
      </c>
      <c r="B55" s="99"/>
      <c r="C55" s="99"/>
      <c r="D55" s="99"/>
      <c r="E55" s="99"/>
      <c r="F55" s="99"/>
      <c r="G55" s="99"/>
      <c r="H55" s="102"/>
      <c r="I55" s="102"/>
      <c r="J55" s="102"/>
      <c r="K55" s="102"/>
    </row>
    <row r="56" spans="1:11" ht="18" customHeight="1">
      <c r="A56" s="100" t="s">
        <v>112</v>
      </c>
      <c r="B56" s="100"/>
      <c r="C56" s="100"/>
      <c r="D56" s="100"/>
      <c r="E56" s="100"/>
      <c r="F56" s="100"/>
      <c r="G56" s="100"/>
      <c r="H56" s="102"/>
      <c r="I56" s="102"/>
      <c r="J56" s="102"/>
      <c r="K56" s="102"/>
    </row>
    <row r="57" spans="1:11" ht="18" customHeight="1">
      <c r="A57" s="100" t="s">
        <v>113</v>
      </c>
      <c r="B57" s="100"/>
      <c r="C57" s="100"/>
      <c r="D57" s="100"/>
      <c r="E57" s="100"/>
      <c r="F57" s="100"/>
      <c r="G57" s="100"/>
      <c r="H57" s="102"/>
      <c r="I57" s="102"/>
      <c r="J57" s="102"/>
      <c r="K57" s="102"/>
    </row>
    <row r="58" spans="1:11" ht="18" customHeight="1">
      <c r="A58" s="100" t="s">
        <v>114</v>
      </c>
      <c r="B58" s="100"/>
      <c r="C58" s="100"/>
      <c r="D58" s="100"/>
      <c r="E58" s="100"/>
      <c r="F58" s="100"/>
      <c r="G58" s="100"/>
      <c r="H58" s="102"/>
      <c r="I58" s="102"/>
      <c r="J58" s="102"/>
      <c r="K58" s="102"/>
    </row>
    <row r="59" spans="1:11" ht="18" customHeight="1">
      <c r="A59" s="100" t="s">
        <v>115</v>
      </c>
      <c r="B59" s="100"/>
      <c r="C59" s="100"/>
      <c r="D59" s="100"/>
      <c r="E59" s="100"/>
      <c r="F59" s="100"/>
      <c r="G59" s="100"/>
      <c r="H59" s="102"/>
      <c r="I59" s="102"/>
      <c r="J59" s="102"/>
      <c r="K59" s="102"/>
    </row>
    <row r="60" spans="1:11" ht="18" customHeight="1">
      <c r="A60" s="100" t="s">
        <v>116</v>
      </c>
      <c r="B60" s="100"/>
      <c r="C60" s="100"/>
      <c r="D60" s="100"/>
      <c r="E60" s="100"/>
      <c r="F60" s="100"/>
      <c r="G60" s="100"/>
      <c r="H60" s="102"/>
      <c r="I60" s="102"/>
      <c r="J60" s="102"/>
      <c r="K60" s="102"/>
    </row>
    <row r="61" spans="1:11" ht="18" customHeight="1">
      <c r="A61" s="100" t="s">
        <v>117</v>
      </c>
      <c r="B61" s="100"/>
      <c r="C61" s="100"/>
      <c r="D61" s="100"/>
      <c r="E61" s="100"/>
      <c r="F61" s="100"/>
      <c r="G61" s="100"/>
      <c r="H61" s="102"/>
      <c r="I61" s="102"/>
      <c r="J61" s="102"/>
      <c r="K61" s="102"/>
    </row>
    <row r="62" spans="1:11" ht="18" customHeight="1">
      <c r="A62" s="99" t="s">
        <v>118</v>
      </c>
      <c r="B62" s="99"/>
      <c r="C62" s="99"/>
      <c r="D62" s="99"/>
      <c r="E62" s="99"/>
      <c r="F62" s="99"/>
      <c r="G62" s="99"/>
      <c r="H62" s="102"/>
      <c r="I62" s="102"/>
      <c r="J62" s="102"/>
      <c r="K62" s="102"/>
    </row>
    <row r="63" spans="1:11" ht="18" customHeight="1">
      <c r="A63" s="99" t="s">
        <v>119</v>
      </c>
      <c r="B63" s="99"/>
      <c r="C63" s="99"/>
      <c r="D63" s="99"/>
      <c r="E63" s="99"/>
      <c r="F63" s="99"/>
      <c r="G63" s="99"/>
      <c r="H63" s="102"/>
      <c r="I63" s="102"/>
      <c r="J63" s="102"/>
      <c r="K63" s="102"/>
    </row>
    <row r="64" spans="1:11" ht="72" customHeight="1">
      <c r="A64" s="99" t="s">
        <v>120</v>
      </c>
      <c r="B64" s="99"/>
      <c r="C64" s="99"/>
      <c r="D64" s="99"/>
      <c r="E64" s="99"/>
      <c r="F64" s="99"/>
      <c r="G64" s="99"/>
      <c r="H64" s="104">
        <f>SUM(H66:H76)</f>
        <v>0</v>
      </c>
      <c r="I64" s="104"/>
      <c r="J64" s="104"/>
      <c r="K64" s="104"/>
    </row>
    <row r="65" spans="1:11" ht="18" customHeight="1">
      <c r="A65" s="100" t="s">
        <v>3</v>
      </c>
      <c r="B65" s="100"/>
      <c r="C65" s="100"/>
      <c r="D65" s="100"/>
      <c r="E65" s="100"/>
      <c r="F65" s="100"/>
      <c r="G65" s="100"/>
      <c r="H65" s="102"/>
      <c r="I65" s="102"/>
      <c r="J65" s="102"/>
      <c r="K65" s="102"/>
    </row>
    <row r="66" spans="1:11" ht="18" customHeight="1">
      <c r="A66" s="99" t="s">
        <v>121</v>
      </c>
      <c r="B66" s="99"/>
      <c r="C66" s="99"/>
      <c r="D66" s="99"/>
      <c r="E66" s="99"/>
      <c r="F66" s="99"/>
      <c r="G66" s="99"/>
      <c r="H66" s="102"/>
      <c r="I66" s="102"/>
      <c r="J66" s="102"/>
      <c r="K66" s="102"/>
    </row>
    <row r="67" spans="1:11" ht="18" customHeight="1">
      <c r="A67" s="99" t="s">
        <v>122</v>
      </c>
      <c r="B67" s="99"/>
      <c r="C67" s="99"/>
      <c r="D67" s="99"/>
      <c r="E67" s="99"/>
      <c r="F67" s="99"/>
      <c r="G67" s="99"/>
      <c r="H67" s="102"/>
      <c r="I67" s="102"/>
      <c r="J67" s="102"/>
      <c r="K67" s="102"/>
    </row>
    <row r="68" spans="1:11" ht="18" customHeight="1">
      <c r="A68" s="99" t="s">
        <v>123</v>
      </c>
      <c r="B68" s="99"/>
      <c r="C68" s="99"/>
      <c r="D68" s="99"/>
      <c r="E68" s="99"/>
      <c r="F68" s="99"/>
      <c r="G68" s="99"/>
      <c r="H68" s="102"/>
      <c r="I68" s="102"/>
      <c r="J68" s="102"/>
      <c r="K68" s="102"/>
    </row>
    <row r="69" spans="1:11" ht="18" customHeight="1">
      <c r="A69" s="100" t="s">
        <v>111</v>
      </c>
      <c r="B69" s="100"/>
      <c r="C69" s="100"/>
      <c r="D69" s="100"/>
      <c r="E69" s="100"/>
      <c r="F69" s="100"/>
      <c r="G69" s="100"/>
      <c r="H69" s="102"/>
      <c r="I69" s="102"/>
      <c r="J69" s="102"/>
      <c r="K69" s="102"/>
    </row>
    <row r="70" spans="1:11" ht="18" customHeight="1">
      <c r="A70" s="100" t="s">
        <v>124</v>
      </c>
      <c r="B70" s="100"/>
      <c r="C70" s="100"/>
      <c r="D70" s="100"/>
      <c r="E70" s="100"/>
      <c r="F70" s="100"/>
      <c r="G70" s="100"/>
      <c r="H70" s="102"/>
      <c r="I70" s="102"/>
      <c r="J70" s="102"/>
      <c r="K70" s="102"/>
    </row>
    <row r="71" spans="1:11" ht="18" customHeight="1">
      <c r="A71" s="100" t="s">
        <v>125</v>
      </c>
      <c r="B71" s="100"/>
      <c r="C71" s="100"/>
      <c r="D71" s="100"/>
      <c r="E71" s="100"/>
      <c r="F71" s="100"/>
      <c r="G71" s="100"/>
      <c r="H71" s="102"/>
      <c r="I71" s="102"/>
      <c r="J71" s="102"/>
      <c r="K71" s="102"/>
    </row>
    <row r="72" spans="1:11" ht="18" customHeight="1">
      <c r="A72" s="100" t="s">
        <v>126</v>
      </c>
      <c r="B72" s="100"/>
      <c r="C72" s="100"/>
      <c r="D72" s="100"/>
      <c r="E72" s="100"/>
      <c r="F72" s="100"/>
      <c r="G72" s="100"/>
      <c r="H72" s="102"/>
      <c r="I72" s="102"/>
      <c r="J72" s="102"/>
      <c r="K72" s="102"/>
    </row>
    <row r="73" spans="1:11" ht="18" customHeight="1">
      <c r="A73" s="100" t="s">
        <v>127</v>
      </c>
      <c r="B73" s="100"/>
      <c r="C73" s="100"/>
      <c r="D73" s="100"/>
      <c r="E73" s="100"/>
      <c r="F73" s="100"/>
      <c r="G73" s="100"/>
      <c r="H73" s="102"/>
      <c r="I73" s="102"/>
      <c r="J73" s="102"/>
      <c r="K73" s="102"/>
    </row>
    <row r="74" spans="1:11" ht="18" customHeight="1">
      <c r="A74" s="100" t="s">
        <v>128</v>
      </c>
      <c r="B74" s="100"/>
      <c r="C74" s="100"/>
      <c r="D74" s="100"/>
      <c r="E74" s="100"/>
      <c r="F74" s="100"/>
      <c r="G74" s="100"/>
      <c r="H74" s="102"/>
      <c r="I74" s="102"/>
      <c r="J74" s="102"/>
      <c r="K74" s="102"/>
    </row>
    <row r="75" spans="1:11" ht="18" customHeight="1">
      <c r="A75" s="99" t="s">
        <v>129</v>
      </c>
      <c r="B75" s="99"/>
      <c r="C75" s="99"/>
      <c r="D75" s="99"/>
      <c r="E75" s="99"/>
      <c r="F75" s="99"/>
      <c r="G75" s="99"/>
      <c r="H75" s="102"/>
      <c r="I75" s="102"/>
      <c r="J75" s="102"/>
      <c r="K75" s="102"/>
    </row>
    <row r="76" spans="1:11" ht="15" customHeight="1">
      <c r="A76" s="99" t="s">
        <v>130</v>
      </c>
      <c r="B76" s="99"/>
      <c r="C76" s="99"/>
      <c r="D76" s="99"/>
      <c r="E76" s="99"/>
      <c r="F76" s="99"/>
      <c r="G76" s="99"/>
      <c r="H76" s="102"/>
      <c r="I76" s="102"/>
      <c r="J76" s="102"/>
      <c r="K76" s="102"/>
    </row>
    <row r="77" ht="29.25" customHeight="1"/>
  </sheetData>
  <sheetProtection/>
  <mergeCells count="147">
    <mergeCell ref="A1:K1"/>
    <mergeCell ref="E3:K3"/>
    <mergeCell ref="F4:K4"/>
    <mergeCell ref="E4:E5"/>
    <mergeCell ref="F5:H5"/>
    <mergeCell ref="I5:K5"/>
    <mergeCell ref="A3:D5"/>
    <mergeCell ref="A6:D6"/>
    <mergeCell ref="A7:D7"/>
    <mergeCell ref="A8:D8"/>
    <mergeCell ref="F6:H6"/>
    <mergeCell ref="I6:K6"/>
    <mergeCell ref="F7:H7"/>
    <mergeCell ref="F8:H8"/>
    <mergeCell ref="I7:K7"/>
    <mergeCell ref="I8:K8"/>
    <mergeCell ref="A10:K10"/>
    <mergeCell ref="H12:K12"/>
    <mergeCell ref="A12:G12"/>
    <mergeCell ref="H13:K13"/>
    <mergeCell ref="A13:G13"/>
    <mergeCell ref="A14:G14"/>
    <mergeCell ref="H14:K14"/>
    <mergeCell ref="H15:K15"/>
    <mergeCell ref="A15:G15"/>
    <mergeCell ref="A16:G16"/>
    <mergeCell ref="A17:G17"/>
    <mergeCell ref="H17:K17"/>
    <mergeCell ref="H16:K16"/>
    <mergeCell ref="A18:G18"/>
    <mergeCell ref="A19:G19"/>
    <mergeCell ref="A20:G20"/>
    <mergeCell ref="H18:K18"/>
    <mergeCell ref="H19:K19"/>
    <mergeCell ref="H20:K20"/>
    <mergeCell ref="A21:G21"/>
    <mergeCell ref="H21:K21"/>
    <mergeCell ref="A22:G22"/>
    <mergeCell ref="A23:G23"/>
    <mergeCell ref="A24:G24"/>
    <mergeCell ref="A25:G25"/>
    <mergeCell ref="H22:K22"/>
    <mergeCell ref="H23:K23"/>
    <mergeCell ref="H24:K24"/>
    <mergeCell ref="H25:K25"/>
    <mergeCell ref="H26:K26"/>
    <mergeCell ref="H27:K27"/>
    <mergeCell ref="H28:K28"/>
    <mergeCell ref="A26:G26"/>
    <mergeCell ref="A27:G27"/>
    <mergeCell ref="A28:G28"/>
    <mergeCell ref="A29:G29"/>
    <mergeCell ref="H29:K29"/>
    <mergeCell ref="A30:G30"/>
    <mergeCell ref="H30:K30"/>
    <mergeCell ref="H31:K31"/>
    <mergeCell ref="H32:K32"/>
    <mergeCell ref="H33:K3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H62:K62"/>
    <mergeCell ref="H63:K63"/>
    <mergeCell ref="H64:K64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H74:K74"/>
    <mergeCell ref="H75:K75"/>
    <mergeCell ref="H76:K76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75:G75"/>
    <mergeCell ref="A76:G76"/>
    <mergeCell ref="A69:G69"/>
    <mergeCell ref="A70:G70"/>
    <mergeCell ref="A71:G71"/>
    <mergeCell ref="A72:G72"/>
    <mergeCell ref="A73:G73"/>
    <mergeCell ref="A74:G7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B106"/>
  <sheetViews>
    <sheetView tabSelected="1" view="pageBreakPreview" zoomScale="75" zoomScaleSheetLayoutView="75" workbookViewId="0" topLeftCell="A88">
      <selection activeCell="A99" sqref="A99:AD99"/>
    </sheetView>
  </sheetViews>
  <sheetFormatPr defaultColWidth="0.875" defaultRowHeight="12.75"/>
  <cols>
    <col min="1" max="12" width="1.37890625" style="7" customWidth="1"/>
    <col min="13" max="13" width="2.625" style="7" customWidth="1"/>
    <col min="14" max="30" width="1.37890625" style="7" customWidth="1"/>
    <col min="31" max="31" width="7.75390625" style="7" customWidth="1"/>
    <col min="32" max="40" width="1.37890625" style="7" customWidth="1"/>
    <col min="41" max="50" width="1.37890625" style="17" customWidth="1"/>
    <col min="51" max="51" width="3.00390625" style="17" customWidth="1"/>
    <col min="52" max="53" width="1.37890625" style="17" customWidth="1"/>
    <col min="54" max="54" width="0.12890625" style="17" customWidth="1"/>
    <col min="55" max="65" width="1.37890625" style="17" customWidth="1"/>
    <col min="66" max="66" width="0.37109375" style="17" customWidth="1"/>
    <col min="67" max="67" width="0.2421875" style="17" hidden="1" customWidth="1"/>
    <col min="68" max="105" width="1.37890625" style="7" customWidth="1"/>
    <col min="106" max="106" width="0.74609375" style="7" customWidth="1"/>
    <col min="107" max="118" width="1.37890625" style="7" customWidth="1"/>
    <col min="119" max="119" width="0.74609375" style="7" customWidth="1"/>
    <col min="120" max="172" width="1.37890625" style="7" customWidth="1"/>
    <col min="173" max="173" width="2.875" style="7" customWidth="1"/>
    <col min="174" max="184" width="1.37890625" style="7" customWidth="1"/>
    <col min="185" max="16384" width="0.875" style="7" customWidth="1"/>
  </cols>
  <sheetData>
    <row r="1" spans="41:67" s="8" customFormat="1" ht="15.75" customHeight="1"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</row>
    <row r="2" spans="1:184" s="10" customFormat="1" ht="25.5" customHeight="1">
      <c r="A2" s="187" t="s">
        <v>226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  <c r="FS2" s="187"/>
      <c r="FT2" s="187"/>
      <c r="FU2" s="187"/>
      <c r="FV2" s="187"/>
      <c r="FW2" s="187"/>
      <c r="FX2" s="187"/>
      <c r="FY2" s="187"/>
      <c r="FZ2" s="187"/>
      <c r="GA2" s="187"/>
      <c r="GB2" s="187"/>
    </row>
    <row r="3" spans="1:184" s="10" customFormat="1" ht="15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FC3" s="190" t="s">
        <v>208</v>
      </c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</row>
    <row r="4" spans="1:184" s="10" customFormat="1" ht="18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91" t="s">
        <v>300</v>
      </c>
      <c r="AF4" s="188" t="s">
        <v>23</v>
      </c>
      <c r="AG4" s="188"/>
      <c r="AH4" s="188"/>
      <c r="AI4" s="188"/>
      <c r="AJ4" s="188"/>
      <c r="AK4" s="188"/>
      <c r="AL4" s="188"/>
      <c r="AM4" s="188"/>
      <c r="AN4" s="188"/>
      <c r="AO4" s="186" t="s">
        <v>75</v>
      </c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 t="s">
        <v>70</v>
      </c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8" t="s">
        <v>313</v>
      </c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9" t="s">
        <v>72</v>
      </c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8" t="s">
        <v>314</v>
      </c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9" t="s">
        <v>72</v>
      </c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8" t="s">
        <v>315</v>
      </c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9" t="s">
        <v>72</v>
      </c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</row>
    <row r="5" spans="1:184" ht="15.7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92"/>
      <c r="AF5" s="188"/>
      <c r="AG5" s="188"/>
      <c r="AH5" s="188"/>
      <c r="AI5" s="188"/>
      <c r="AJ5" s="188"/>
      <c r="AK5" s="188"/>
      <c r="AL5" s="188"/>
      <c r="AM5" s="188"/>
      <c r="AN5" s="188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 t="s">
        <v>155</v>
      </c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 t="s">
        <v>73</v>
      </c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 t="s">
        <v>155</v>
      </c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 t="s">
        <v>73</v>
      </c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 t="s">
        <v>155</v>
      </c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 t="s">
        <v>73</v>
      </c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</row>
    <row r="6" spans="1:184" ht="44.2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93"/>
      <c r="AF6" s="188"/>
      <c r="AG6" s="188"/>
      <c r="AH6" s="188"/>
      <c r="AI6" s="188"/>
      <c r="AJ6" s="188"/>
      <c r="AK6" s="188"/>
      <c r="AL6" s="188"/>
      <c r="AM6" s="188"/>
      <c r="AN6" s="188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</row>
    <row r="7" spans="1:184" s="13" customFormat="1" ht="25.5" customHeight="1">
      <c r="A7" s="161">
        <v>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3"/>
      <c r="AE7" s="55"/>
      <c r="AF7" s="161">
        <v>2</v>
      </c>
      <c r="AG7" s="162"/>
      <c r="AH7" s="162"/>
      <c r="AI7" s="162"/>
      <c r="AJ7" s="162"/>
      <c r="AK7" s="162"/>
      <c r="AL7" s="162"/>
      <c r="AM7" s="162"/>
      <c r="AN7" s="163"/>
      <c r="AO7" s="183">
        <v>3</v>
      </c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5"/>
      <c r="BC7" s="183">
        <v>4</v>
      </c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5"/>
      <c r="BP7" s="161">
        <v>5</v>
      </c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3"/>
      <c r="CC7" s="161">
        <v>6</v>
      </c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3"/>
      <c r="CP7" s="161">
        <v>7</v>
      </c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3"/>
      <c r="DC7" s="161">
        <v>8</v>
      </c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3"/>
      <c r="DP7" s="161">
        <v>9</v>
      </c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3"/>
      <c r="EC7" s="161">
        <v>10</v>
      </c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3"/>
      <c r="EP7" s="161">
        <v>11</v>
      </c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3"/>
      <c r="FC7" s="161">
        <v>12</v>
      </c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3"/>
      <c r="FP7" s="161">
        <v>13</v>
      </c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3"/>
    </row>
    <row r="8" spans="1:184" s="14" customFormat="1" ht="43.5" customHeight="1">
      <c r="A8" s="122" t="s">
        <v>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  <c r="AE8" s="57" t="s">
        <v>9</v>
      </c>
      <c r="AF8" s="125" t="s">
        <v>9</v>
      </c>
      <c r="AG8" s="126"/>
      <c r="AH8" s="126"/>
      <c r="AI8" s="126"/>
      <c r="AJ8" s="126"/>
      <c r="AK8" s="126"/>
      <c r="AL8" s="126"/>
      <c r="AM8" s="126"/>
      <c r="AN8" s="127"/>
      <c r="AO8" s="125" t="s">
        <v>9</v>
      </c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7"/>
      <c r="BC8" s="125" t="s">
        <v>9</v>
      </c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7"/>
      <c r="BP8" s="113">
        <f>BP9</f>
        <v>300</v>
      </c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5"/>
      <c r="CC8" s="113">
        <f>CC9</f>
        <v>300</v>
      </c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5"/>
      <c r="CP8" s="113">
        <f>CP9</f>
        <v>0</v>
      </c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5"/>
      <c r="DC8" s="113" t="s">
        <v>9</v>
      </c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5"/>
      <c r="DP8" s="113" t="s">
        <v>9</v>
      </c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5"/>
      <c r="EC8" s="113" t="s">
        <v>9</v>
      </c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5"/>
      <c r="EP8" s="113" t="s">
        <v>9</v>
      </c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5"/>
      <c r="FC8" s="113" t="s">
        <v>9</v>
      </c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5"/>
      <c r="FP8" s="113" t="s">
        <v>9</v>
      </c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5"/>
    </row>
    <row r="9" spans="1:184" s="14" customFormat="1" ht="36" customHeight="1">
      <c r="A9" s="122" t="s">
        <v>74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4"/>
      <c r="AE9" s="57" t="s">
        <v>9</v>
      </c>
      <c r="AF9" s="125"/>
      <c r="AG9" s="126"/>
      <c r="AH9" s="126"/>
      <c r="AI9" s="126"/>
      <c r="AJ9" s="126"/>
      <c r="AK9" s="126"/>
      <c r="AL9" s="126"/>
      <c r="AM9" s="126"/>
      <c r="AN9" s="127"/>
      <c r="AO9" s="71" t="s">
        <v>320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5"/>
      <c r="BC9" s="125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7"/>
      <c r="BP9" s="113">
        <v>300</v>
      </c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5"/>
      <c r="CC9" s="113">
        <v>300</v>
      </c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5"/>
      <c r="CP9" s="113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5"/>
      <c r="DC9" s="113" t="s">
        <v>9</v>
      </c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5"/>
      <c r="DP9" s="113" t="s">
        <v>9</v>
      </c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5"/>
      <c r="EC9" s="113" t="s">
        <v>9</v>
      </c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5"/>
      <c r="EP9" s="113" t="s">
        <v>9</v>
      </c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5"/>
      <c r="FC9" s="113" t="s">
        <v>9</v>
      </c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5"/>
      <c r="FP9" s="113" t="s">
        <v>9</v>
      </c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5"/>
    </row>
    <row r="10" spans="1:184" s="15" customFormat="1" ht="26.25" customHeight="1">
      <c r="A10" s="143" t="s">
        <v>63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58" t="s">
        <v>9</v>
      </c>
      <c r="AF10" s="140" t="s">
        <v>9</v>
      </c>
      <c r="AG10" s="141"/>
      <c r="AH10" s="141"/>
      <c r="AI10" s="141"/>
      <c r="AJ10" s="141"/>
      <c r="AK10" s="141"/>
      <c r="AL10" s="141"/>
      <c r="AM10" s="141"/>
      <c r="AN10" s="142"/>
      <c r="AO10" s="140" t="s">
        <v>9</v>
      </c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40" t="s">
        <v>9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2"/>
      <c r="BP10" s="116">
        <f>BP12+BP34+BP48+BP54+BP57</f>
        <v>39040040</v>
      </c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8"/>
      <c r="CC10" s="116">
        <f>CC12+CC34+CC48+CC54+0</f>
        <v>39040040</v>
      </c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8"/>
      <c r="CP10" s="116">
        <f>CP12+CP34+CP48+CP54+CP57</f>
        <v>0</v>
      </c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8"/>
      <c r="DC10" s="116">
        <f>DC12+DC34</f>
        <v>38903040</v>
      </c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8"/>
      <c r="DP10" s="116">
        <f>DP12+DP34</f>
        <v>38903040</v>
      </c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8"/>
      <c r="EC10" s="116">
        <f>EC12+EC34</f>
        <v>0</v>
      </c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8"/>
      <c r="EP10" s="116">
        <f>FC10</f>
        <v>38903040</v>
      </c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8"/>
      <c r="FC10" s="116">
        <f>DP10</f>
        <v>38903040</v>
      </c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8"/>
      <c r="FP10" s="116">
        <f>FP12+FP34</f>
        <v>0</v>
      </c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8"/>
    </row>
    <row r="11" spans="1:184" s="15" customFormat="1" ht="26.25" customHeight="1">
      <c r="A11" s="122" t="s">
        <v>3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4"/>
      <c r="AE11" s="57" t="s">
        <v>9</v>
      </c>
      <c r="AF11" s="125" t="s">
        <v>9</v>
      </c>
      <c r="AG11" s="126"/>
      <c r="AH11" s="126"/>
      <c r="AI11" s="126"/>
      <c r="AJ11" s="126"/>
      <c r="AK11" s="126"/>
      <c r="AL11" s="126"/>
      <c r="AM11" s="126"/>
      <c r="AN11" s="127"/>
      <c r="AO11" s="125" t="s">
        <v>9</v>
      </c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7"/>
      <c r="BC11" s="125" t="s">
        <v>9</v>
      </c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7"/>
      <c r="BP11" s="113" t="s">
        <v>9</v>
      </c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5"/>
      <c r="CC11" s="113" t="s">
        <v>9</v>
      </c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5"/>
      <c r="CP11" s="113" t="s">
        <v>9</v>
      </c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5"/>
      <c r="DC11" s="113" t="s">
        <v>9</v>
      </c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5"/>
      <c r="DP11" s="113" t="s">
        <v>9</v>
      </c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5"/>
      <c r="EC11" s="113" t="s">
        <v>9</v>
      </c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5"/>
      <c r="EP11" s="113" t="s">
        <v>9</v>
      </c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5"/>
      <c r="FC11" s="113" t="s">
        <v>9</v>
      </c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5"/>
      <c r="FP11" s="113" t="s">
        <v>9</v>
      </c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5"/>
    </row>
    <row r="12" spans="1:184" s="16" customFormat="1" ht="26.25" customHeight="1">
      <c r="A12" s="143" t="s">
        <v>143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5"/>
      <c r="AE12" s="52"/>
      <c r="AF12" s="164" t="s">
        <v>25</v>
      </c>
      <c r="AG12" s="165"/>
      <c r="AH12" s="165"/>
      <c r="AI12" s="165"/>
      <c r="AJ12" s="165"/>
      <c r="AK12" s="165"/>
      <c r="AL12" s="165"/>
      <c r="AM12" s="165"/>
      <c r="AN12" s="166"/>
      <c r="AO12" s="140" t="s">
        <v>9</v>
      </c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2"/>
      <c r="BC12" s="140" t="s">
        <v>9</v>
      </c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2"/>
      <c r="BP12" s="116">
        <f>BP13+BP19+BP25+BP30+BP32</f>
        <v>36308950</v>
      </c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8"/>
      <c r="CC12" s="116">
        <f>CC13+CC19+CC25+CC30+CC32</f>
        <v>36308950</v>
      </c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8"/>
      <c r="CP12" s="116">
        <f>CP13+CP19+CP25+CP30+CP32+CP34+CP48+CP54+CP57</f>
        <v>0</v>
      </c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8"/>
      <c r="DC12" s="116">
        <f>DC13+DC19+DC25+DC30+DC32</f>
        <v>36308950</v>
      </c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8"/>
      <c r="DP12" s="116">
        <f>CC12</f>
        <v>36308950</v>
      </c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8"/>
      <c r="EC12" s="116">
        <f>EC13+EC19+EC25+EC30+EC32+EC34</f>
        <v>0</v>
      </c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8"/>
      <c r="EP12" s="116">
        <f>EP13+EP19+EP25+EP30+EP32</f>
        <v>36308950</v>
      </c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8"/>
      <c r="FC12" s="116">
        <f>CC12</f>
        <v>36308950</v>
      </c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8"/>
      <c r="FP12" s="116">
        <f>FP13+FP19+FP25+FP30+FP32+FP34</f>
        <v>0</v>
      </c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8"/>
    </row>
    <row r="13" spans="1:184" s="20" customFormat="1" ht="26.25" customHeight="1">
      <c r="A13" s="149" t="s">
        <v>171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1"/>
      <c r="AE13" s="53"/>
      <c r="AF13" s="152" t="s">
        <v>25</v>
      </c>
      <c r="AG13" s="153"/>
      <c r="AH13" s="153"/>
      <c r="AI13" s="153"/>
      <c r="AJ13" s="153"/>
      <c r="AK13" s="153"/>
      <c r="AL13" s="153"/>
      <c r="AM13" s="153"/>
      <c r="AN13" s="154"/>
      <c r="AO13" s="155" t="s">
        <v>9</v>
      </c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7"/>
      <c r="BC13" s="155" t="s">
        <v>9</v>
      </c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7"/>
      <c r="BP13" s="158">
        <f>BP14+BP15+BP16+BP17+BP18</f>
        <v>0</v>
      </c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60"/>
      <c r="CC13" s="158">
        <f>CC14+CC15+CC16+CC17+CC18</f>
        <v>0</v>
      </c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60"/>
      <c r="CP13" s="158">
        <f>CP14+CP15+CP16+CP17+CP18</f>
        <v>0</v>
      </c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60"/>
      <c r="DC13" s="158">
        <f>DC14+DC15+DC16+DC17+DC18</f>
        <v>0</v>
      </c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60"/>
      <c r="DP13" s="158">
        <f>DP14+DP15+DP16+DP17+DP18</f>
        <v>0</v>
      </c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60"/>
      <c r="EC13" s="158">
        <f>EC14+EC15+EC16+EC17+EC18</f>
        <v>0</v>
      </c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60"/>
      <c r="EP13" s="158">
        <f>EP14+EP15+EP16+EP17+EP18</f>
        <v>0</v>
      </c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60"/>
      <c r="FC13" s="158">
        <f>FC14+FC15+FC16+FC17+FC18</f>
        <v>0</v>
      </c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60"/>
      <c r="FP13" s="158">
        <f>FP14+FP15+FP16+FP17+FP18</f>
        <v>0</v>
      </c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60"/>
    </row>
    <row r="14" spans="1:184" s="15" customFormat="1" ht="36" customHeight="1">
      <c r="A14" s="128" t="s">
        <v>172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30"/>
      <c r="AE14" s="50"/>
      <c r="AF14" s="94" t="s">
        <v>25</v>
      </c>
      <c r="AG14" s="95"/>
      <c r="AH14" s="95"/>
      <c r="AI14" s="95"/>
      <c r="AJ14" s="95"/>
      <c r="AK14" s="95"/>
      <c r="AL14" s="95"/>
      <c r="AM14" s="95"/>
      <c r="AN14" s="96"/>
      <c r="AO14" s="71" t="s">
        <v>131</v>
      </c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5"/>
      <c r="BC14" s="71" t="s">
        <v>132</v>
      </c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5"/>
      <c r="BP14" s="113">
        <f>CC14+CP14</f>
        <v>0</v>
      </c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  <c r="CC14" s="113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5"/>
      <c r="CP14" s="113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5"/>
      <c r="DC14" s="113">
        <f>DP14+EC14</f>
        <v>0</v>
      </c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5"/>
      <c r="DP14" s="113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5"/>
      <c r="EC14" s="113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5"/>
      <c r="EP14" s="113">
        <f>FC14+FP14</f>
        <v>0</v>
      </c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5"/>
      <c r="FC14" s="113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5"/>
      <c r="FP14" s="113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5"/>
    </row>
    <row r="15" spans="1:184" s="15" customFormat="1" ht="36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9"/>
      <c r="AE15" s="51"/>
      <c r="AF15" s="97"/>
      <c r="AG15" s="81"/>
      <c r="AH15" s="81"/>
      <c r="AI15" s="81"/>
      <c r="AJ15" s="81"/>
      <c r="AK15" s="81"/>
      <c r="AL15" s="81"/>
      <c r="AM15" s="81"/>
      <c r="AN15" s="98"/>
      <c r="AO15" s="71" t="s">
        <v>133</v>
      </c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5"/>
      <c r="BC15" s="71" t="s">
        <v>134</v>
      </c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5"/>
      <c r="BP15" s="113">
        <f>CC15+CP15</f>
        <v>0</v>
      </c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5"/>
      <c r="CC15" s="113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5"/>
      <c r="CP15" s="113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5"/>
      <c r="DC15" s="113">
        <f>DP15+EC15</f>
        <v>0</v>
      </c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5"/>
      <c r="DP15" s="113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5"/>
      <c r="EC15" s="113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5"/>
      <c r="EP15" s="113">
        <f>FC15+FP15</f>
        <v>0</v>
      </c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5"/>
      <c r="FC15" s="113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5"/>
      <c r="FP15" s="113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5"/>
    </row>
    <row r="16" spans="1:184" s="15" customFormat="1" ht="36" customHeight="1">
      <c r="A16" s="128" t="s">
        <v>173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30"/>
      <c r="AE16" s="50"/>
      <c r="AF16" s="94" t="s">
        <v>25</v>
      </c>
      <c r="AG16" s="95"/>
      <c r="AH16" s="95"/>
      <c r="AI16" s="95"/>
      <c r="AJ16" s="95"/>
      <c r="AK16" s="95"/>
      <c r="AL16" s="95"/>
      <c r="AM16" s="95"/>
      <c r="AN16" s="96"/>
      <c r="AO16" s="71" t="s">
        <v>131</v>
      </c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5"/>
      <c r="BC16" s="71" t="s">
        <v>135</v>
      </c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5"/>
      <c r="BP16" s="113">
        <f>CC16+CP16</f>
        <v>0</v>
      </c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  <c r="CC16" s="113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5"/>
      <c r="CP16" s="113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5"/>
      <c r="DC16" s="113">
        <f>DP16+EC16</f>
        <v>0</v>
      </c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5"/>
      <c r="DP16" s="113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5"/>
      <c r="EC16" s="113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5"/>
      <c r="EP16" s="113">
        <f>FC16+FP16</f>
        <v>0</v>
      </c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5"/>
      <c r="FC16" s="113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5"/>
      <c r="FP16" s="113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5"/>
    </row>
    <row r="17" spans="1:184" s="15" customFormat="1" ht="36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9"/>
      <c r="AE17" s="51"/>
      <c r="AF17" s="97"/>
      <c r="AG17" s="81"/>
      <c r="AH17" s="81"/>
      <c r="AI17" s="81"/>
      <c r="AJ17" s="81"/>
      <c r="AK17" s="81"/>
      <c r="AL17" s="81"/>
      <c r="AM17" s="81"/>
      <c r="AN17" s="98"/>
      <c r="AO17" s="71" t="s">
        <v>133</v>
      </c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71" t="s">
        <v>166</v>
      </c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5"/>
      <c r="BP17" s="113">
        <f>CC17+CP17</f>
        <v>0</v>
      </c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5"/>
      <c r="CC17" s="113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5"/>
      <c r="CP17" s="113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5"/>
      <c r="DC17" s="113">
        <f>DP17+EC17</f>
        <v>0</v>
      </c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5"/>
      <c r="DP17" s="113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5"/>
      <c r="EC17" s="113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5"/>
      <c r="EP17" s="113">
        <f>FC17+FP17</f>
        <v>0</v>
      </c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5"/>
      <c r="FC17" s="113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5"/>
      <c r="FP17" s="113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5"/>
    </row>
    <row r="18" spans="1:184" s="15" customFormat="1" ht="66" customHeight="1">
      <c r="A18" s="122" t="s">
        <v>174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4"/>
      <c r="AE18" s="49"/>
      <c r="AF18" s="71" t="s">
        <v>25</v>
      </c>
      <c r="AG18" s="64"/>
      <c r="AH18" s="64"/>
      <c r="AI18" s="64"/>
      <c r="AJ18" s="64"/>
      <c r="AK18" s="64"/>
      <c r="AL18" s="64"/>
      <c r="AM18" s="64"/>
      <c r="AN18" s="65"/>
      <c r="AO18" s="71" t="s">
        <v>131</v>
      </c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71" t="s">
        <v>165</v>
      </c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5"/>
      <c r="BP18" s="113">
        <f>CC18+CP18</f>
        <v>0</v>
      </c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5"/>
      <c r="CC18" s="113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5"/>
      <c r="CP18" s="113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5"/>
      <c r="DC18" s="113">
        <f>DP18+EC18</f>
        <v>0</v>
      </c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5"/>
      <c r="DP18" s="113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5"/>
      <c r="EC18" s="113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5"/>
      <c r="EP18" s="113">
        <f>FC18+FP18</f>
        <v>0</v>
      </c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5"/>
      <c r="FC18" s="113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5"/>
      <c r="FP18" s="113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5"/>
    </row>
    <row r="19" spans="1:184" s="20" customFormat="1" ht="63" customHeight="1">
      <c r="A19" s="149" t="s">
        <v>175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1"/>
      <c r="AE19" s="53"/>
      <c r="AF19" s="152" t="s">
        <v>24</v>
      </c>
      <c r="AG19" s="153"/>
      <c r="AH19" s="153"/>
      <c r="AI19" s="153"/>
      <c r="AJ19" s="153"/>
      <c r="AK19" s="153"/>
      <c r="AL19" s="153"/>
      <c r="AM19" s="153"/>
      <c r="AN19" s="154"/>
      <c r="AO19" s="155" t="s">
        <v>9</v>
      </c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7"/>
      <c r="BC19" s="155" t="s">
        <v>9</v>
      </c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7"/>
      <c r="BP19" s="158">
        <f>BP20+BP21+BP22+BP23+BP24</f>
        <v>36308950</v>
      </c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60"/>
      <c r="CC19" s="158">
        <f>CC20+CC21+CC22+CC23+CC24</f>
        <v>36308950</v>
      </c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60"/>
      <c r="CP19" s="158">
        <f>CP20+CP21+CP22+CP23+CP24</f>
        <v>0</v>
      </c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60"/>
      <c r="DC19" s="158">
        <f>DC20+DC21+DC22+DC23+DC24</f>
        <v>36308950</v>
      </c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60"/>
      <c r="DP19" s="158">
        <f>DP20+DP21+DP22+DP23+DP24</f>
        <v>36308950</v>
      </c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60"/>
      <c r="EC19" s="158">
        <f>EC20+EC21+EC22+EC23+EC24</f>
        <v>0</v>
      </c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60"/>
      <c r="EP19" s="158">
        <f>EP20+EP21+EP22+EP23+EP24</f>
        <v>36308950</v>
      </c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60"/>
      <c r="FC19" s="158">
        <f>FC20+FC21+FC22+FC23+FC24</f>
        <v>36308950</v>
      </c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60"/>
      <c r="FP19" s="158">
        <f>FP20+FP21+FP22+FP23+FP24</f>
        <v>0</v>
      </c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60"/>
    </row>
    <row r="20" spans="1:184" s="15" customFormat="1" ht="35.25" customHeight="1">
      <c r="A20" s="128" t="s">
        <v>176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30"/>
      <c r="AE20" s="50"/>
      <c r="AF20" s="94" t="s">
        <v>24</v>
      </c>
      <c r="AG20" s="95"/>
      <c r="AH20" s="95"/>
      <c r="AI20" s="95"/>
      <c r="AJ20" s="95"/>
      <c r="AK20" s="95"/>
      <c r="AL20" s="95"/>
      <c r="AM20" s="95"/>
      <c r="AN20" s="96"/>
      <c r="AO20" s="71" t="s">
        <v>131</v>
      </c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5"/>
      <c r="BC20" s="71" t="s">
        <v>136</v>
      </c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5"/>
      <c r="BP20" s="113">
        <f>CC20+CP20</f>
        <v>0</v>
      </c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5"/>
      <c r="CC20" s="113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5"/>
      <c r="CP20" s="113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5"/>
      <c r="DC20" s="113">
        <f>DP20+EC20</f>
        <v>0</v>
      </c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5"/>
      <c r="DP20" s="113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5"/>
      <c r="EC20" s="113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5"/>
      <c r="EP20" s="113">
        <f>FC20+FP20</f>
        <v>0</v>
      </c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5"/>
      <c r="FC20" s="113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5"/>
      <c r="FP20" s="113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5"/>
    </row>
    <row r="21" spans="1:184" s="15" customFormat="1" ht="35.25" customHeight="1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9"/>
      <c r="AE21" s="51"/>
      <c r="AF21" s="97"/>
      <c r="AG21" s="81"/>
      <c r="AH21" s="81"/>
      <c r="AI21" s="81"/>
      <c r="AJ21" s="81"/>
      <c r="AK21" s="81"/>
      <c r="AL21" s="81"/>
      <c r="AM21" s="81"/>
      <c r="AN21" s="98"/>
      <c r="AO21" s="71" t="s">
        <v>133</v>
      </c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5"/>
      <c r="BC21" s="71" t="s">
        <v>137</v>
      </c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5"/>
      <c r="BP21" s="119">
        <f>CC21+CP21</f>
        <v>20748310</v>
      </c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1"/>
      <c r="CC21" s="119">
        <f>20913500-165190</f>
        <v>20748310</v>
      </c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1"/>
      <c r="CP21" s="119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1"/>
      <c r="DC21" s="119">
        <f>DP21+EC21</f>
        <v>20748310</v>
      </c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1"/>
      <c r="DP21" s="119">
        <f>CC21</f>
        <v>20748310</v>
      </c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1"/>
      <c r="EC21" s="119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1"/>
      <c r="EP21" s="119">
        <f>FC21+FP21</f>
        <v>20748310</v>
      </c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1"/>
      <c r="FC21" s="119">
        <f>CC21</f>
        <v>20748310</v>
      </c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1"/>
      <c r="FP21" s="113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5"/>
    </row>
    <row r="22" spans="1:184" s="15" customFormat="1" ht="35.25" customHeight="1">
      <c r="A22" s="128" t="s">
        <v>177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30"/>
      <c r="AE22" s="50"/>
      <c r="AF22" s="94" t="s">
        <v>24</v>
      </c>
      <c r="AG22" s="95"/>
      <c r="AH22" s="95"/>
      <c r="AI22" s="95"/>
      <c r="AJ22" s="95"/>
      <c r="AK22" s="95"/>
      <c r="AL22" s="95"/>
      <c r="AM22" s="95"/>
      <c r="AN22" s="96"/>
      <c r="AO22" s="71" t="s">
        <v>131</v>
      </c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5"/>
      <c r="BC22" s="71" t="s">
        <v>138</v>
      </c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5"/>
      <c r="BP22" s="113">
        <f>CC22+CP22</f>
        <v>3699700</v>
      </c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5"/>
      <c r="CC22" s="113">
        <v>3699700</v>
      </c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5"/>
      <c r="CP22" s="119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1"/>
      <c r="DC22" s="119">
        <f>DP22+EC22</f>
        <v>3699700</v>
      </c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1"/>
      <c r="DP22" s="119">
        <f>CC22</f>
        <v>3699700</v>
      </c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1"/>
      <c r="EC22" s="119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1"/>
      <c r="EP22" s="119">
        <f>FC22+FP22</f>
        <v>3699700</v>
      </c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1"/>
      <c r="FC22" s="119">
        <f>CC22</f>
        <v>3699700</v>
      </c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1"/>
      <c r="FP22" s="113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5"/>
    </row>
    <row r="23" spans="1:184" s="15" customFormat="1" ht="35.25" customHeight="1">
      <c r="A23" s="137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9"/>
      <c r="AE23" s="51"/>
      <c r="AF23" s="97"/>
      <c r="AG23" s="81"/>
      <c r="AH23" s="81"/>
      <c r="AI23" s="81"/>
      <c r="AJ23" s="81"/>
      <c r="AK23" s="81"/>
      <c r="AL23" s="81"/>
      <c r="AM23" s="81"/>
      <c r="AN23" s="98"/>
      <c r="AO23" s="71" t="s">
        <v>133</v>
      </c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5"/>
      <c r="BC23" s="71" t="s">
        <v>167</v>
      </c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5"/>
      <c r="BP23" s="119">
        <f>CC23+CP23</f>
        <v>11843640</v>
      </c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1"/>
      <c r="CC23" s="119">
        <v>11843640</v>
      </c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1"/>
      <c r="CP23" s="119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1"/>
      <c r="DC23" s="119">
        <f>DP23+EC23</f>
        <v>11843640</v>
      </c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1"/>
      <c r="DP23" s="119">
        <f>CC23</f>
        <v>11843640</v>
      </c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1"/>
      <c r="EC23" s="119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1"/>
      <c r="EP23" s="119">
        <f>FC23+FP23</f>
        <v>11843640</v>
      </c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1"/>
      <c r="FC23" s="119">
        <f>CC23</f>
        <v>11843640</v>
      </c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1"/>
      <c r="FP23" s="113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5"/>
    </row>
    <row r="24" spans="1:184" s="15" customFormat="1" ht="66" customHeight="1">
      <c r="A24" s="122" t="s">
        <v>178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4"/>
      <c r="AE24" s="49"/>
      <c r="AF24" s="71" t="s">
        <v>24</v>
      </c>
      <c r="AG24" s="64"/>
      <c r="AH24" s="64"/>
      <c r="AI24" s="64"/>
      <c r="AJ24" s="64"/>
      <c r="AK24" s="64"/>
      <c r="AL24" s="64"/>
      <c r="AM24" s="64"/>
      <c r="AN24" s="65"/>
      <c r="AO24" s="71" t="s">
        <v>131</v>
      </c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71" t="s">
        <v>168</v>
      </c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5"/>
      <c r="BP24" s="113">
        <f>CC24+CP24</f>
        <v>17300</v>
      </c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5"/>
      <c r="CC24" s="113">
        <v>17300</v>
      </c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5"/>
      <c r="CP24" s="113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5"/>
      <c r="DC24" s="113">
        <f>DP24+EC24</f>
        <v>17300</v>
      </c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5"/>
      <c r="DP24" s="113">
        <f>CC24</f>
        <v>17300</v>
      </c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5"/>
      <c r="EC24" s="113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5"/>
      <c r="EP24" s="113">
        <f>FC24+FP24</f>
        <v>17300</v>
      </c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5"/>
      <c r="FC24" s="113">
        <f>CC24</f>
        <v>17300</v>
      </c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5"/>
      <c r="FP24" s="113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5"/>
    </row>
    <row r="25" spans="1:184" s="20" customFormat="1" ht="47.25" customHeight="1">
      <c r="A25" s="149" t="s">
        <v>179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1"/>
      <c r="AE25" s="53"/>
      <c r="AF25" s="152" t="s">
        <v>25</v>
      </c>
      <c r="AG25" s="153"/>
      <c r="AH25" s="153"/>
      <c r="AI25" s="153"/>
      <c r="AJ25" s="153"/>
      <c r="AK25" s="153"/>
      <c r="AL25" s="153"/>
      <c r="AM25" s="153"/>
      <c r="AN25" s="154"/>
      <c r="AO25" s="155" t="s">
        <v>9</v>
      </c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7"/>
      <c r="BC25" s="155" t="s">
        <v>9</v>
      </c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7"/>
      <c r="BP25" s="158">
        <f>BP26+BP27+BP28+BP29</f>
        <v>0</v>
      </c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60"/>
      <c r="CC25" s="158">
        <f>CC26+CC27+CC28+CC29</f>
        <v>0</v>
      </c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60"/>
      <c r="CP25" s="158">
        <f>CP26+CP27+CP28+CP29</f>
        <v>0</v>
      </c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60"/>
      <c r="DC25" s="158">
        <f>DC26+DC27+DC28+DC29</f>
        <v>0</v>
      </c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60"/>
      <c r="DP25" s="158">
        <f>DP26+DP27+DP28+DP29</f>
        <v>0</v>
      </c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60"/>
      <c r="EC25" s="158">
        <f>EC26+EC27+EC28+EC29</f>
        <v>0</v>
      </c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60"/>
      <c r="EP25" s="158">
        <f>EP26+EP27+EP28+EP29</f>
        <v>0</v>
      </c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60"/>
      <c r="FC25" s="158">
        <f>FC26+FC27+FC28+FC29</f>
        <v>0</v>
      </c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60"/>
      <c r="FP25" s="158">
        <f>FP26+FP27+FP28+FP29</f>
        <v>0</v>
      </c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60"/>
    </row>
    <row r="26" spans="1:184" s="15" customFormat="1" ht="63" customHeight="1">
      <c r="A26" s="122" t="s">
        <v>180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4"/>
      <c r="AE26" s="49"/>
      <c r="AF26" s="71" t="s">
        <v>25</v>
      </c>
      <c r="AG26" s="64"/>
      <c r="AH26" s="64"/>
      <c r="AI26" s="64"/>
      <c r="AJ26" s="64"/>
      <c r="AK26" s="64"/>
      <c r="AL26" s="64"/>
      <c r="AM26" s="64"/>
      <c r="AN26" s="65"/>
      <c r="AO26" s="71" t="s">
        <v>131</v>
      </c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5"/>
      <c r="BC26" s="71" t="s">
        <v>139</v>
      </c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5"/>
      <c r="BP26" s="113">
        <f>CC26+CP26</f>
        <v>0</v>
      </c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5"/>
      <c r="CC26" s="113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5"/>
      <c r="CP26" s="113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5"/>
      <c r="DC26" s="113">
        <f>DP26+EC26</f>
        <v>0</v>
      </c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5"/>
      <c r="DP26" s="113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5"/>
      <c r="EC26" s="113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5"/>
      <c r="EP26" s="113">
        <f>FC26+FP26</f>
        <v>0</v>
      </c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5"/>
      <c r="FC26" s="113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5"/>
      <c r="FP26" s="113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5"/>
    </row>
    <row r="27" spans="1:184" s="15" customFormat="1" ht="52.5" customHeight="1">
      <c r="A27" s="122" t="s">
        <v>181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4"/>
      <c r="AE27" s="49"/>
      <c r="AF27" s="71" t="s">
        <v>25</v>
      </c>
      <c r="AG27" s="64"/>
      <c r="AH27" s="64"/>
      <c r="AI27" s="64"/>
      <c r="AJ27" s="64"/>
      <c r="AK27" s="64"/>
      <c r="AL27" s="64"/>
      <c r="AM27" s="64"/>
      <c r="AN27" s="65"/>
      <c r="AO27" s="71" t="s">
        <v>131</v>
      </c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5"/>
      <c r="BC27" s="71" t="s">
        <v>140</v>
      </c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5"/>
      <c r="BP27" s="113">
        <f>CC27+CP27</f>
        <v>0</v>
      </c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5"/>
      <c r="CC27" s="113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5"/>
      <c r="CP27" s="113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5"/>
      <c r="DC27" s="113">
        <f>DP27+EC27</f>
        <v>0</v>
      </c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5"/>
      <c r="DP27" s="113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5"/>
      <c r="EC27" s="113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5"/>
      <c r="EP27" s="113">
        <f>FC27+FP27</f>
        <v>0</v>
      </c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5"/>
      <c r="FC27" s="113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5"/>
      <c r="FP27" s="113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5"/>
    </row>
    <row r="28" spans="1:184" s="15" customFormat="1" ht="68.25" customHeight="1">
      <c r="A28" s="122" t="s">
        <v>182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4"/>
      <c r="AE28" s="49"/>
      <c r="AF28" s="71" t="s">
        <v>25</v>
      </c>
      <c r="AG28" s="64"/>
      <c r="AH28" s="64"/>
      <c r="AI28" s="64"/>
      <c r="AJ28" s="64"/>
      <c r="AK28" s="64"/>
      <c r="AL28" s="64"/>
      <c r="AM28" s="64"/>
      <c r="AN28" s="65"/>
      <c r="AO28" s="71" t="s">
        <v>131</v>
      </c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71" t="s">
        <v>169</v>
      </c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5"/>
      <c r="BP28" s="113">
        <f>CC28+CP28</f>
        <v>0</v>
      </c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5"/>
      <c r="CC28" s="113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5"/>
      <c r="CP28" s="113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5"/>
      <c r="DC28" s="113">
        <f>DP28+EC28</f>
        <v>0</v>
      </c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5"/>
      <c r="DP28" s="113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5"/>
      <c r="EC28" s="113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5"/>
      <c r="EP28" s="113">
        <f>FC28+FP28</f>
        <v>0</v>
      </c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5"/>
      <c r="FC28" s="113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5"/>
      <c r="FP28" s="113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5"/>
    </row>
    <row r="29" spans="1:184" s="15" customFormat="1" ht="46.5" customHeight="1">
      <c r="A29" s="122" t="s">
        <v>183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4"/>
      <c r="AE29" s="49"/>
      <c r="AF29" s="71" t="s">
        <v>25</v>
      </c>
      <c r="AG29" s="64"/>
      <c r="AH29" s="64"/>
      <c r="AI29" s="64"/>
      <c r="AJ29" s="64"/>
      <c r="AK29" s="64"/>
      <c r="AL29" s="64"/>
      <c r="AM29" s="64"/>
      <c r="AN29" s="65"/>
      <c r="AO29" s="71" t="s">
        <v>131</v>
      </c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5"/>
      <c r="BC29" s="71" t="s">
        <v>170</v>
      </c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5"/>
      <c r="BP29" s="113">
        <f>CC29+CP29</f>
        <v>0</v>
      </c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5"/>
      <c r="CC29" s="113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5"/>
      <c r="CP29" s="113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5"/>
      <c r="DC29" s="113">
        <f>DP29+EC29</f>
        <v>0</v>
      </c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5"/>
      <c r="DP29" s="113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5"/>
      <c r="EC29" s="113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5"/>
      <c r="EP29" s="113">
        <f>FC29+FP29</f>
        <v>0</v>
      </c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5"/>
      <c r="FC29" s="113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5"/>
      <c r="FP29" s="113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5"/>
    </row>
    <row r="30" spans="1:184" s="20" customFormat="1" ht="47.25" customHeight="1">
      <c r="A30" s="149" t="s">
        <v>184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1"/>
      <c r="AE30" s="53"/>
      <c r="AF30" s="152" t="s">
        <v>25</v>
      </c>
      <c r="AG30" s="153"/>
      <c r="AH30" s="153"/>
      <c r="AI30" s="153"/>
      <c r="AJ30" s="153"/>
      <c r="AK30" s="153"/>
      <c r="AL30" s="153"/>
      <c r="AM30" s="153"/>
      <c r="AN30" s="154"/>
      <c r="AO30" s="155" t="s">
        <v>9</v>
      </c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7"/>
      <c r="BC30" s="155" t="s">
        <v>9</v>
      </c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7"/>
      <c r="BP30" s="158">
        <f>BP31</f>
        <v>0</v>
      </c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60"/>
      <c r="CC30" s="158">
        <f>CC31</f>
        <v>0</v>
      </c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60"/>
      <c r="CP30" s="158">
        <f>CP31</f>
        <v>0</v>
      </c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60"/>
      <c r="DC30" s="158">
        <f>DC31</f>
        <v>0</v>
      </c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60"/>
      <c r="DP30" s="158">
        <f>DP31</f>
        <v>0</v>
      </c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60"/>
      <c r="EC30" s="158">
        <f>EC31</f>
        <v>0</v>
      </c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60"/>
      <c r="EP30" s="158">
        <f>EP31</f>
        <v>0</v>
      </c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9"/>
      <c r="FB30" s="160"/>
      <c r="FC30" s="158">
        <f>FC31</f>
        <v>0</v>
      </c>
      <c r="FD30" s="159"/>
      <c r="FE30" s="159"/>
      <c r="FF30" s="159"/>
      <c r="FG30" s="159"/>
      <c r="FH30" s="159"/>
      <c r="FI30" s="159"/>
      <c r="FJ30" s="159"/>
      <c r="FK30" s="159"/>
      <c r="FL30" s="159"/>
      <c r="FM30" s="159"/>
      <c r="FN30" s="159"/>
      <c r="FO30" s="160"/>
      <c r="FP30" s="158">
        <f>FP31</f>
        <v>0</v>
      </c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60"/>
    </row>
    <row r="31" spans="1:184" s="15" customFormat="1" ht="54.75" customHeight="1">
      <c r="A31" s="122" t="s">
        <v>185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4"/>
      <c r="AE31" s="49"/>
      <c r="AF31" s="71" t="s">
        <v>25</v>
      </c>
      <c r="AG31" s="64"/>
      <c r="AH31" s="64"/>
      <c r="AI31" s="64"/>
      <c r="AJ31" s="64"/>
      <c r="AK31" s="64"/>
      <c r="AL31" s="64"/>
      <c r="AM31" s="64"/>
      <c r="AN31" s="65"/>
      <c r="AO31" s="71" t="s">
        <v>131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5"/>
      <c r="BC31" s="71" t="s">
        <v>141</v>
      </c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5"/>
      <c r="BP31" s="113">
        <f>CC31+CP31</f>
        <v>0</v>
      </c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5"/>
      <c r="CC31" s="113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5"/>
      <c r="CP31" s="113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5"/>
      <c r="DC31" s="113">
        <f>DP31+EC31</f>
        <v>0</v>
      </c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5"/>
      <c r="DP31" s="113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5"/>
      <c r="EC31" s="113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5"/>
      <c r="EP31" s="113">
        <f>FC31+FP31</f>
        <v>0</v>
      </c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5"/>
      <c r="FC31" s="113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5"/>
      <c r="FP31" s="113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5"/>
    </row>
    <row r="32" spans="1:184" s="20" customFormat="1" ht="31.5" customHeight="1">
      <c r="A32" s="149" t="s">
        <v>186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1"/>
      <c r="AE32" s="53"/>
      <c r="AF32" s="152" t="s">
        <v>25</v>
      </c>
      <c r="AG32" s="153"/>
      <c r="AH32" s="153"/>
      <c r="AI32" s="153"/>
      <c r="AJ32" s="153"/>
      <c r="AK32" s="153"/>
      <c r="AL32" s="153"/>
      <c r="AM32" s="153"/>
      <c r="AN32" s="154"/>
      <c r="AO32" s="155" t="s">
        <v>9</v>
      </c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7"/>
      <c r="BC32" s="155" t="s">
        <v>9</v>
      </c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7"/>
      <c r="BP32" s="158">
        <f>BP33</f>
        <v>0</v>
      </c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60"/>
      <c r="CC32" s="158">
        <f>CC33</f>
        <v>0</v>
      </c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60"/>
      <c r="CP32" s="158">
        <f>CP33</f>
        <v>0</v>
      </c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60"/>
      <c r="DC32" s="158">
        <f>DC33</f>
        <v>0</v>
      </c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60"/>
      <c r="DP32" s="158">
        <f>DP33</f>
        <v>0</v>
      </c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60"/>
      <c r="EC32" s="158">
        <f>EC33</f>
        <v>0</v>
      </c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60"/>
      <c r="EP32" s="158">
        <f>EP33</f>
        <v>0</v>
      </c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60"/>
      <c r="FC32" s="158">
        <f>FC33</f>
        <v>0</v>
      </c>
      <c r="FD32" s="159"/>
      <c r="FE32" s="159"/>
      <c r="FF32" s="159"/>
      <c r="FG32" s="159"/>
      <c r="FH32" s="159"/>
      <c r="FI32" s="159"/>
      <c r="FJ32" s="159"/>
      <c r="FK32" s="159"/>
      <c r="FL32" s="159"/>
      <c r="FM32" s="159"/>
      <c r="FN32" s="159"/>
      <c r="FO32" s="160"/>
      <c r="FP32" s="158">
        <f>FP33</f>
        <v>0</v>
      </c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60"/>
    </row>
    <row r="33" spans="1:184" s="15" customFormat="1" ht="41.25" customHeight="1">
      <c r="A33" s="122" t="s">
        <v>187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49"/>
      <c r="AF33" s="71" t="s">
        <v>25</v>
      </c>
      <c r="AG33" s="64"/>
      <c r="AH33" s="64"/>
      <c r="AI33" s="64"/>
      <c r="AJ33" s="64"/>
      <c r="AK33" s="64"/>
      <c r="AL33" s="64"/>
      <c r="AM33" s="64"/>
      <c r="AN33" s="65"/>
      <c r="AO33" s="71" t="s">
        <v>131</v>
      </c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5"/>
      <c r="BC33" s="71" t="s">
        <v>142</v>
      </c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5"/>
      <c r="BP33" s="113">
        <f aca="true" t="shared" si="0" ref="BP33:BP47">CC33+CP33</f>
        <v>0</v>
      </c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5"/>
      <c r="CC33" s="113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5"/>
      <c r="CP33" s="113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5"/>
      <c r="DC33" s="113">
        <f>DP33+EC33</f>
        <v>0</v>
      </c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5"/>
      <c r="DP33" s="113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5"/>
      <c r="EC33" s="113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5"/>
      <c r="EP33" s="113">
        <f>FC33+FP33</f>
        <v>0</v>
      </c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5"/>
      <c r="FC33" s="113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5"/>
      <c r="FP33" s="113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5"/>
    </row>
    <row r="34" spans="1:184" s="16" customFormat="1" ht="21" customHeight="1">
      <c r="A34" s="143" t="s">
        <v>144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5"/>
      <c r="AE34" s="52"/>
      <c r="AF34" s="164" t="s">
        <v>25</v>
      </c>
      <c r="AG34" s="165"/>
      <c r="AH34" s="165"/>
      <c r="AI34" s="165"/>
      <c r="AJ34" s="165"/>
      <c r="AK34" s="165"/>
      <c r="AL34" s="165"/>
      <c r="AM34" s="165"/>
      <c r="AN34" s="166"/>
      <c r="AO34" s="140" t="s">
        <v>9</v>
      </c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140" t="s">
        <v>9</v>
      </c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2"/>
      <c r="BP34" s="116">
        <f t="shared" si="0"/>
        <v>2594090</v>
      </c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8"/>
      <c r="CC34" s="116">
        <f>SUM(CC35:CO47)</f>
        <v>2594090</v>
      </c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8"/>
      <c r="CP34" s="116">
        <f>SUM(CP37:DB47)</f>
        <v>0</v>
      </c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8"/>
      <c r="DC34" s="116">
        <f>SUM(DC37:DO47)</f>
        <v>2594090</v>
      </c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8"/>
      <c r="DP34" s="116">
        <f>SUM(DP37:EB47)+DP35</f>
        <v>2594090</v>
      </c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8"/>
      <c r="EC34" s="116">
        <f>SUM(EC37:EO47)</f>
        <v>0</v>
      </c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8"/>
      <c r="EP34" s="116">
        <f>SUM(EP37:FB47)</f>
        <v>2594090</v>
      </c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8"/>
      <c r="FC34" s="116">
        <f>SUM(FC37:FO47)+FC35</f>
        <v>2594090</v>
      </c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8"/>
      <c r="FP34" s="116">
        <f>SUM(FP37:GB47)</f>
        <v>0</v>
      </c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8"/>
    </row>
    <row r="35" spans="1:184" s="15" customFormat="1" ht="210" customHeight="1">
      <c r="A35" s="122" t="s">
        <v>299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E35" s="49"/>
      <c r="AF35" s="71" t="s">
        <v>25</v>
      </c>
      <c r="AG35" s="64"/>
      <c r="AH35" s="64"/>
      <c r="AI35" s="64"/>
      <c r="AJ35" s="64"/>
      <c r="AK35" s="64"/>
      <c r="AL35" s="64"/>
      <c r="AM35" s="64"/>
      <c r="AN35" s="65"/>
      <c r="AO35" s="125" t="s">
        <v>9</v>
      </c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7"/>
      <c r="BC35" s="71" t="s">
        <v>284</v>
      </c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5"/>
      <c r="BP35" s="113">
        <f t="shared" si="0"/>
        <v>0</v>
      </c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5"/>
      <c r="CC35" s="113">
        <v>0</v>
      </c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5"/>
      <c r="CP35" s="113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5"/>
      <c r="DC35" s="113">
        <f aca="true" t="shared" si="1" ref="DC35:DC47">DP35+EC35</f>
        <v>0</v>
      </c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5"/>
      <c r="DP35" s="113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5"/>
      <c r="EC35" s="113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5"/>
      <c r="EP35" s="113">
        <f aca="true" t="shared" si="2" ref="EP35:EP47">FC35+FP35</f>
        <v>0</v>
      </c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5"/>
      <c r="FC35" s="113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5"/>
      <c r="FP35" s="113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5"/>
    </row>
    <row r="36" spans="1:184" s="15" customFormat="1" ht="222.75" customHeight="1">
      <c r="A36" s="122" t="s">
        <v>312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  <c r="AE36" s="49"/>
      <c r="AF36" s="71" t="s">
        <v>25</v>
      </c>
      <c r="AG36" s="64"/>
      <c r="AH36" s="64"/>
      <c r="AI36" s="64"/>
      <c r="AJ36" s="64"/>
      <c r="AK36" s="64"/>
      <c r="AL36" s="64"/>
      <c r="AM36" s="64"/>
      <c r="AN36" s="65"/>
      <c r="AO36" s="125" t="s">
        <v>9</v>
      </c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7"/>
      <c r="BC36" s="71" t="s">
        <v>311</v>
      </c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5"/>
      <c r="BP36" s="113">
        <f>CC36+CP36</f>
        <v>0</v>
      </c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5"/>
      <c r="CC36" s="113">
        <v>0</v>
      </c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5"/>
      <c r="CP36" s="113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5"/>
      <c r="DC36" s="113">
        <f>DP36+EC36</f>
        <v>0</v>
      </c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5"/>
      <c r="DP36" s="113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5"/>
      <c r="EC36" s="113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5"/>
      <c r="EP36" s="113">
        <f>FC36+FP36</f>
        <v>0</v>
      </c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5"/>
      <c r="FC36" s="113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5"/>
      <c r="FP36" s="113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5"/>
    </row>
    <row r="37" spans="1:184" s="15" customFormat="1" ht="246" customHeight="1">
      <c r="A37" s="122" t="s">
        <v>290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  <c r="AE37" s="49"/>
      <c r="AF37" s="71" t="s">
        <v>25</v>
      </c>
      <c r="AG37" s="64"/>
      <c r="AH37" s="64"/>
      <c r="AI37" s="64"/>
      <c r="AJ37" s="64"/>
      <c r="AK37" s="64"/>
      <c r="AL37" s="64"/>
      <c r="AM37" s="64"/>
      <c r="AN37" s="65"/>
      <c r="AO37" s="125" t="s">
        <v>9</v>
      </c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7"/>
      <c r="BC37" s="71" t="s">
        <v>277</v>
      </c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5"/>
      <c r="BP37" s="113">
        <f t="shared" si="0"/>
        <v>336000</v>
      </c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5"/>
      <c r="CC37" s="113">
        <v>336000</v>
      </c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5"/>
      <c r="CP37" s="113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5"/>
      <c r="DC37" s="113">
        <f t="shared" si="1"/>
        <v>336000</v>
      </c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5"/>
      <c r="DP37" s="113">
        <f>CC37</f>
        <v>336000</v>
      </c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5"/>
      <c r="EC37" s="113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5"/>
      <c r="EP37" s="113">
        <f t="shared" si="2"/>
        <v>336000</v>
      </c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5"/>
      <c r="FC37" s="113">
        <f>CC37</f>
        <v>336000</v>
      </c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5"/>
      <c r="FP37" s="113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5"/>
    </row>
    <row r="38" spans="1:184" s="15" customFormat="1" ht="204.75" customHeight="1">
      <c r="A38" s="122" t="s">
        <v>291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  <c r="AE38" s="49"/>
      <c r="AF38" s="71"/>
      <c r="AG38" s="64"/>
      <c r="AH38" s="64"/>
      <c r="AI38" s="64"/>
      <c r="AJ38" s="64"/>
      <c r="AK38" s="64"/>
      <c r="AL38" s="64"/>
      <c r="AM38" s="64"/>
      <c r="AN38" s="65"/>
      <c r="AO38" s="125" t="s">
        <v>9</v>
      </c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7"/>
      <c r="BC38" s="71" t="s">
        <v>278</v>
      </c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5"/>
      <c r="BP38" s="113">
        <f t="shared" si="0"/>
        <v>63000</v>
      </c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5"/>
      <c r="CC38" s="113">
        <v>63000</v>
      </c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5"/>
      <c r="CP38" s="113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5"/>
      <c r="DC38" s="113">
        <f t="shared" si="1"/>
        <v>63000</v>
      </c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5"/>
      <c r="DP38" s="113">
        <f>CC38</f>
        <v>63000</v>
      </c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5"/>
      <c r="EC38" s="113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5"/>
      <c r="EP38" s="113">
        <f t="shared" si="2"/>
        <v>63000</v>
      </c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5"/>
      <c r="FC38" s="113">
        <f>CC38</f>
        <v>63000</v>
      </c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5"/>
      <c r="FP38" s="113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5"/>
    </row>
    <row r="39" spans="1:184" s="15" customFormat="1" ht="172.5" customHeight="1">
      <c r="A39" s="122" t="s">
        <v>292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4"/>
      <c r="AE39" s="49"/>
      <c r="AF39" s="71"/>
      <c r="AG39" s="64"/>
      <c r="AH39" s="64"/>
      <c r="AI39" s="64"/>
      <c r="AJ39" s="64"/>
      <c r="AK39" s="64"/>
      <c r="AL39" s="64"/>
      <c r="AM39" s="64"/>
      <c r="AN39" s="65"/>
      <c r="AO39" s="125" t="s">
        <v>9</v>
      </c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7"/>
      <c r="BC39" s="71" t="s">
        <v>279</v>
      </c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5"/>
      <c r="BP39" s="113">
        <f t="shared" si="0"/>
        <v>5000</v>
      </c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5"/>
      <c r="CC39" s="113">
        <v>5000</v>
      </c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5"/>
      <c r="CP39" s="113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5"/>
      <c r="DC39" s="113">
        <f t="shared" si="1"/>
        <v>5000</v>
      </c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5"/>
      <c r="DP39" s="113">
        <f>CC39</f>
        <v>5000</v>
      </c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5"/>
      <c r="EC39" s="113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5"/>
      <c r="EP39" s="113">
        <f t="shared" si="2"/>
        <v>5000</v>
      </c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5"/>
      <c r="FC39" s="113">
        <f>CC39</f>
        <v>5000</v>
      </c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5"/>
      <c r="FP39" s="113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5"/>
    </row>
    <row r="40" spans="1:184" s="15" customFormat="1" ht="226.5" customHeight="1">
      <c r="A40" s="122" t="s">
        <v>297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4"/>
      <c r="AE40" s="49"/>
      <c r="AF40" s="71"/>
      <c r="AG40" s="64"/>
      <c r="AH40" s="64"/>
      <c r="AI40" s="64"/>
      <c r="AJ40" s="64"/>
      <c r="AK40" s="64"/>
      <c r="AL40" s="64"/>
      <c r="AM40" s="64"/>
      <c r="AN40" s="65"/>
      <c r="AO40" s="125" t="s">
        <v>9</v>
      </c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7"/>
      <c r="BC40" s="71" t="s">
        <v>285</v>
      </c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5"/>
      <c r="BP40" s="113">
        <f t="shared" si="0"/>
        <v>0</v>
      </c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5"/>
      <c r="CC40" s="113">
        <v>0</v>
      </c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5"/>
      <c r="CP40" s="113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5"/>
      <c r="DC40" s="113">
        <f t="shared" si="1"/>
        <v>0</v>
      </c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5"/>
      <c r="DP40" s="113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5"/>
      <c r="EC40" s="113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5"/>
      <c r="EP40" s="113">
        <f t="shared" si="2"/>
        <v>0</v>
      </c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5"/>
      <c r="FC40" s="113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5"/>
      <c r="FP40" s="113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5"/>
    </row>
    <row r="41" spans="1:184" s="15" customFormat="1" ht="245.25" customHeight="1">
      <c r="A41" s="122" t="s">
        <v>293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4"/>
      <c r="AE41" s="49"/>
      <c r="AF41" s="71"/>
      <c r="AG41" s="64"/>
      <c r="AH41" s="64"/>
      <c r="AI41" s="64"/>
      <c r="AJ41" s="64"/>
      <c r="AK41" s="64"/>
      <c r="AL41" s="64"/>
      <c r="AM41" s="64"/>
      <c r="AN41" s="65"/>
      <c r="AO41" s="125" t="s">
        <v>9</v>
      </c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7"/>
      <c r="BC41" s="71" t="s">
        <v>280</v>
      </c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5"/>
      <c r="BP41" s="113">
        <f t="shared" si="0"/>
        <v>1867100</v>
      </c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5"/>
      <c r="CC41" s="113">
        <v>1867100</v>
      </c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5"/>
      <c r="CP41" s="113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5"/>
      <c r="DC41" s="113">
        <f t="shared" si="1"/>
        <v>1867100</v>
      </c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5"/>
      <c r="DP41" s="113">
        <f>CC41</f>
        <v>1867100</v>
      </c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5"/>
      <c r="EC41" s="113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5"/>
      <c r="EP41" s="113">
        <f t="shared" si="2"/>
        <v>1867100</v>
      </c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5"/>
      <c r="FC41" s="113">
        <f>CC41</f>
        <v>1867100</v>
      </c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5"/>
      <c r="FP41" s="113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5"/>
    </row>
    <row r="42" spans="1:184" s="15" customFormat="1" ht="203.25" customHeight="1">
      <c r="A42" s="122" t="s">
        <v>298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E42" s="49"/>
      <c r="AF42" s="71"/>
      <c r="AG42" s="64"/>
      <c r="AH42" s="64"/>
      <c r="AI42" s="64"/>
      <c r="AJ42" s="64"/>
      <c r="AK42" s="64"/>
      <c r="AL42" s="64"/>
      <c r="AM42" s="64"/>
      <c r="AN42" s="65"/>
      <c r="AO42" s="125" t="s">
        <v>9</v>
      </c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7"/>
      <c r="BC42" s="71" t="s">
        <v>289</v>
      </c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5"/>
      <c r="BP42" s="113">
        <f>CC42+CP42</f>
        <v>0</v>
      </c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5"/>
      <c r="CC42" s="113">
        <v>0</v>
      </c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5"/>
      <c r="CP42" s="113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5"/>
      <c r="DC42" s="113">
        <f>DP42+EC42</f>
        <v>0</v>
      </c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5"/>
      <c r="DP42" s="113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5"/>
      <c r="EC42" s="113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5"/>
      <c r="EP42" s="113">
        <f>FC42+FP42</f>
        <v>0</v>
      </c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  <c r="FC42" s="113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5"/>
      <c r="FP42" s="113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5"/>
    </row>
    <row r="43" spans="1:184" s="15" customFormat="1" ht="203.25" customHeight="1">
      <c r="A43" s="122" t="s">
        <v>298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  <c r="AE43" s="49"/>
      <c r="AF43" s="71"/>
      <c r="AG43" s="64"/>
      <c r="AH43" s="64"/>
      <c r="AI43" s="64"/>
      <c r="AJ43" s="64"/>
      <c r="AK43" s="64"/>
      <c r="AL43" s="64"/>
      <c r="AM43" s="64"/>
      <c r="AN43" s="65"/>
      <c r="AO43" s="125" t="s">
        <v>9</v>
      </c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7"/>
      <c r="BC43" s="71" t="s">
        <v>308</v>
      </c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5"/>
      <c r="BP43" s="113">
        <f>CC43+CP43</f>
        <v>0</v>
      </c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5"/>
      <c r="CC43" s="113">
        <v>0</v>
      </c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5"/>
      <c r="CP43" s="113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5"/>
      <c r="DC43" s="113">
        <f>DP43+EC43</f>
        <v>0</v>
      </c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5"/>
      <c r="DP43" s="113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5"/>
      <c r="EC43" s="113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5"/>
      <c r="EP43" s="113">
        <f>FC43+FP43</f>
        <v>0</v>
      </c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5"/>
      <c r="FC43" s="113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5"/>
      <c r="FP43" s="113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5"/>
    </row>
    <row r="44" spans="1:184" s="15" customFormat="1" ht="199.5" customHeight="1">
      <c r="A44" s="122" t="s">
        <v>294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4"/>
      <c r="AE44" s="49"/>
      <c r="AF44" s="71"/>
      <c r="AG44" s="64"/>
      <c r="AH44" s="64"/>
      <c r="AI44" s="64"/>
      <c r="AJ44" s="64"/>
      <c r="AK44" s="64"/>
      <c r="AL44" s="64"/>
      <c r="AM44" s="64"/>
      <c r="AN44" s="65"/>
      <c r="AO44" s="125" t="s">
        <v>9</v>
      </c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7"/>
      <c r="BC44" s="71" t="s">
        <v>282</v>
      </c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5"/>
      <c r="BP44" s="113">
        <f t="shared" si="0"/>
        <v>0</v>
      </c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5"/>
      <c r="CC44" s="113">
        <v>0</v>
      </c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5"/>
      <c r="CP44" s="113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5"/>
      <c r="DC44" s="113">
        <f t="shared" si="1"/>
        <v>0</v>
      </c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5"/>
      <c r="DP44" s="113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5"/>
      <c r="EC44" s="113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5"/>
      <c r="EP44" s="113">
        <f t="shared" si="2"/>
        <v>0</v>
      </c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5"/>
      <c r="FC44" s="113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5"/>
      <c r="FP44" s="113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5"/>
    </row>
    <row r="45" spans="1:184" s="15" customFormat="1" ht="192" customHeight="1">
      <c r="A45" s="122" t="s">
        <v>295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4"/>
      <c r="AE45" s="49"/>
      <c r="AF45" s="71"/>
      <c r="AG45" s="64"/>
      <c r="AH45" s="64"/>
      <c r="AI45" s="64"/>
      <c r="AJ45" s="64"/>
      <c r="AK45" s="64"/>
      <c r="AL45" s="64"/>
      <c r="AM45" s="64"/>
      <c r="AN45" s="65"/>
      <c r="AO45" s="125" t="s">
        <v>9</v>
      </c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7"/>
      <c r="BC45" s="71" t="s">
        <v>283</v>
      </c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5"/>
      <c r="BP45" s="113">
        <f t="shared" si="0"/>
        <v>0</v>
      </c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5"/>
      <c r="CC45" s="113">
        <v>0</v>
      </c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5"/>
      <c r="CP45" s="113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5"/>
      <c r="DC45" s="113">
        <f t="shared" si="1"/>
        <v>0</v>
      </c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5"/>
      <c r="DP45" s="113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5"/>
      <c r="EC45" s="113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5"/>
      <c r="EP45" s="113">
        <f t="shared" si="2"/>
        <v>0</v>
      </c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5"/>
      <c r="FC45" s="113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5"/>
      <c r="FP45" s="113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5"/>
    </row>
    <row r="46" spans="1:184" s="15" customFormat="1" ht="190.5" customHeight="1">
      <c r="A46" s="122" t="s">
        <v>296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4"/>
      <c r="AE46" s="49"/>
      <c r="AF46" s="71"/>
      <c r="AG46" s="64"/>
      <c r="AH46" s="64"/>
      <c r="AI46" s="64"/>
      <c r="AJ46" s="64"/>
      <c r="AK46" s="64"/>
      <c r="AL46" s="64"/>
      <c r="AM46" s="64"/>
      <c r="AN46" s="65"/>
      <c r="AO46" s="125" t="s">
        <v>9</v>
      </c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7"/>
      <c r="BC46" s="71" t="s">
        <v>281</v>
      </c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5"/>
      <c r="BP46" s="113">
        <f t="shared" si="0"/>
        <v>322990</v>
      </c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5"/>
      <c r="CC46" s="113">
        <v>322990</v>
      </c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5"/>
      <c r="CP46" s="113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5"/>
      <c r="DC46" s="113">
        <f t="shared" si="1"/>
        <v>322990</v>
      </c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5"/>
      <c r="DP46" s="113">
        <f>CC46</f>
        <v>322990</v>
      </c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5"/>
      <c r="EC46" s="113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5"/>
      <c r="EP46" s="113">
        <f>FC46</f>
        <v>322990</v>
      </c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5"/>
      <c r="FC46" s="113">
        <f>CC46</f>
        <v>322990</v>
      </c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5"/>
      <c r="FP46" s="113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5"/>
    </row>
    <row r="47" spans="1:184" s="15" customFormat="1" ht="21" customHeight="1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4"/>
      <c r="AE47" s="49"/>
      <c r="AF47" s="71"/>
      <c r="AG47" s="64"/>
      <c r="AH47" s="64"/>
      <c r="AI47" s="64"/>
      <c r="AJ47" s="64"/>
      <c r="AK47" s="64"/>
      <c r="AL47" s="64"/>
      <c r="AM47" s="64"/>
      <c r="AN47" s="65"/>
      <c r="AO47" s="125" t="s">
        <v>9</v>
      </c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7"/>
      <c r="BC47" s="125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7"/>
      <c r="BP47" s="113">
        <f t="shared" si="0"/>
        <v>0</v>
      </c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5"/>
      <c r="CC47" s="113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5"/>
      <c r="CP47" s="113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5"/>
      <c r="DC47" s="113">
        <f t="shared" si="1"/>
        <v>0</v>
      </c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5"/>
      <c r="DP47" s="113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5"/>
      <c r="EC47" s="113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5"/>
      <c r="EP47" s="113">
        <f t="shared" si="2"/>
        <v>0</v>
      </c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5"/>
      <c r="FC47" s="113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5"/>
      <c r="FP47" s="113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5"/>
    </row>
    <row r="48" spans="1:184" s="16" customFormat="1" ht="99.75" customHeight="1">
      <c r="A48" s="143" t="s">
        <v>145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5"/>
      <c r="AE48" s="52"/>
      <c r="AF48" s="164" t="s">
        <v>24</v>
      </c>
      <c r="AG48" s="165"/>
      <c r="AH48" s="165"/>
      <c r="AI48" s="165"/>
      <c r="AJ48" s="165"/>
      <c r="AK48" s="165"/>
      <c r="AL48" s="165"/>
      <c r="AM48" s="165"/>
      <c r="AN48" s="166"/>
      <c r="AO48" s="164" t="s">
        <v>146</v>
      </c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6"/>
      <c r="BC48" s="140" t="s">
        <v>9</v>
      </c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2"/>
      <c r="BP48" s="116">
        <f>CC48</f>
        <v>137000</v>
      </c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8"/>
      <c r="CC48" s="116">
        <f>CC49+CC50+CC51+CC52+CC53</f>
        <v>137000</v>
      </c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8"/>
      <c r="CP48" s="116">
        <f>CP49+CP53</f>
        <v>0</v>
      </c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8"/>
      <c r="DC48" s="113" t="s">
        <v>9</v>
      </c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5"/>
      <c r="DP48" s="113" t="s">
        <v>9</v>
      </c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5"/>
      <c r="EC48" s="113" t="s">
        <v>9</v>
      </c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5"/>
      <c r="EP48" s="113" t="s">
        <v>9</v>
      </c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5"/>
      <c r="FC48" s="113" t="s">
        <v>9</v>
      </c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5"/>
      <c r="FP48" s="113" t="s">
        <v>9</v>
      </c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5"/>
    </row>
    <row r="49" spans="1:184" s="15" customFormat="1" ht="30" customHeight="1">
      <c r="A49" s="122" t="s">
        <v>259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4"/>
      <c r="AE49" s="49"/>
      <c r="AF49" s="71" t="s">
        <v>24</v>
      </c>
      <c r="AG49" s="64"/>
      <c r="AH49" s="64"/>
      <c r="AI49" s="64"/>
      <c r="AJ49" s="64"/>
      <c r="AK49" s="64"/>
      <c r="AL49" s="64"/>
      <c r="AM49" s="64"/>
      <c r="AN49" s="65"/>
      <c r="AO49" s="71" t="s">
        <v>146</v>
      </c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5"/>
      <c r="BC49" s="125" t="s">
        <v>9</v>
      </c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7"/>
      <c r="BP49" s="113">
        <f>CC49+CP49</f>
        <v>50000</v>
      </c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5"/>
      <c r="CC49" s="113">
        <v>50000</v>
      </c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5"/>
      <c r="CP49" s="113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5"/>
      <c r="DC49" s="113" t="s">
        <v>9</v>
      </c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5"/>
      <c r="DP49" s="113" t="s">
        <v>9</v>
      </c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5"/>
      <c r="EC49" s="113" t="s">
        <v>9</v>
      </c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5"/>
      <c r="EP49" s="113" t="s">
        <v>9</v>
      </c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5"/>
      <c r="FC49" s="113" t="s">
        <v>9</v>
      </c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5"/>
      <c r="FP49" s="113" t="s">
        <v>9</v>
      </c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5"/>
    </row>
    <row r="50" spans="1:184" s="15" customFormat="1" ht="30" customHeight="1">
      <c r="A50" s="122" t="s">
        <v>260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4"/>
      <c r="AE50" s="49"/>
      <c r="AF50" s="71" t="s">
        <v>24</v>
      </c>
      <c r="AG50" s="64"/>
      <c r="AH50" s="64"/>
      <c r="AI50" s="64"/>
      <c r="AJ50" s="64"/>
      <c r="AK50" s="64"/>
      <c r="AL50" s="64"/>
      <c r="AM50" s="64"/>
      <c r="AN50" s="65"/>
      <c r="AO50" s="71" t="s">
        <v>146</v>
      </c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5"/>
      <c r="BC50" s="125" t="s">
        <v>9</v>
      </c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7"/>
      <c r="BP50" s="113">
        <f>CC50+CP50</f>
        <v>22000</v>
      </c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5"/>
      <c r="CC50" s="113">
        <v>22000</v>
      </c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5"/>
      <c r="CP50" s="113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5"/>
      <c r="DC50" s="113" t="s">
        <v>9</v>
      </c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5"/>
      <c r="DP50" s="113" t="s">
        <v>9</v>
      </c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5"/>
      <c r="EC50" s="113" t="s">
        <v>9</v>
      </c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5"/>
      <c r="EP50" s="113" t="s">
        <v>9</v>
      </c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5"/>
      <c r="FC50" s="113" t="s">
        <v>9</v>
      </c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5"/>
      <c r="FP50" s="113" t="s">
        <v>9</v>
      </c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5"/>
    </row>
    <row r="51" spans="1:184" s="15" customFormat="1" ht="30" customHeight="1">
      <c r="A51" s="122" t="s">
        <v>261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4"/>
      <c r="AE51" s="49"/>
      <c r="AF51" s="71" t="s">
        <v>24</v>
      </c>
      <c r="AG51" s="64"/>
      <c r="AH51" s="64"/>
      <c r="AI51" s="64"/>
      <c r="AJ51" s="64"/>
      <c r="AK51" s="64"/>
      <c r="AL51" s="64"/>
      <c r="AM51" s="64"/>
      <c r="AN51" s="65"/>
      <c r="AO51" s="71" t="s">
        <v>146</v>
      </c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5"/>
      <c r="BC51" s="125" t="s">
        <v>9</v>
      </c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7"/>
      <c r="BP51" s="113">
        <f>CC51+CP51</f>
        <v>25000</v>
      </c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5"/>
      <c r="CC51" s="113">
        <v>25000</v>
      </c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5"/>
      <c r="CP51" s="113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5"/>
      <c r="DC51" s="113" t="s">
        <v>9</v>
      </c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5"/>
      <c r="DP51" s="113" t="s">
        <v>9</v>
      </c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5"/>
      <c r="EC51" s="113" t="s">
        <v>9</v>
      </c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5"/>
      <c r="EP51" s="113" t="s">
        <v>9</v>
      </c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5"/>
      <c r="FC51" s="113" t="s">
        <v>9</v>
      </c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5"/>
      <c r="FP51" s="113" t="s">
        <v>9</v>
      </c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5"/>
    </row>
    <row r="52" spans="1:184" s="15" customFormat="1" ht="34.5" customHeight="1">
      <c r="A52" s="122" t="s">
        <v>262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4"/>
      <c r="AE52" s="49"/>
      <c r="AF52" s="71" t="s">
        <v>24</v>
      </c>
      <c r="AG52" s="64"/>
      <c r="AH52" s="64"/>
      <c r="AI52" s="64"/>
      <c r="AJ52" s="64"/>
      <c r="AK52" s="64"/>
      <c r="AL52" s="64"/>
      <c r="AM52" s="64"/>
      <c r="AN52" s="65"/>
      <c r="AO52" s="71" t="s">
        <v>146</v>
      </c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5"/>
      <c r="BC52" s="125" t="s">
        <v>9</v>
      </c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7"/>
      <c r="BP52" s="113">
        <f>CC52+CP52</f>
        <v>20000</v>
      </c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5"/>
      <c r="CC52" s="113">
        <v>20000</v>
      </c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5"/>
      <c r="CP52" s="113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5"/>
      <c r="DC52" s="113" t="s">
        <v>9</v>
      </c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5"/>
      <c r="DP52" s="113" t="s">
        <v>9</v>
      </c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5"/>
      <c r="EC52" s="113" t="s">
        <v>9</v>
      </c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5"/>
      <c r="EP52" s="113" t="s">
        <v>9</v>
      </c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5"/>
      <c r="FC52" s="113" t="s">
        <v>9</v>
      </c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5"/>
      <c r="FP52" s="113" t="s">
        <v>9</v>
      </c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5"/>
    </row>
    <row r="53" spans="1:184" s="15" customFormat="1" ht="30" customHeight="1">
      <c r="A53" s="122" t="s">
        <v>263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4"/>
      <c r="AE53" s="49"/>
      <c r="AF53" s="71" t="s">
        <v>24</v>
      </c>
      <c r="AG53" s="64"/>
      <c r="AH53" s="64"/>
      <c r="AI53" s="64"/>
      <c r="AJ53" s="64"/>
      <c r="AK53" s="64"/>
      <c r="AL53" s="64"/>
      <c r="AM53" s="64"/>
      <c r="AN53" s="65"/>
      <c r="AO53" s="71" t="s">
        <v>146</v>
      </c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5"/>
      <c r="BC53" s="125" t="s">
        <v>9</v>
      </c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7"/>
      <c r="BP53" s="113">
        <f>CC53+CP53</f>
        <v>20000</v>
      </c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5"/>
      <c r="CC53" s="113">
        <v>20000</v>
      </c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5"/>
      <c r="CP53" s="113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5"/>
      <c r="DC53" s="113" t="s">
        <v>9</v>
      </c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5"/>
      <c r="DP53" s="113" t="s">
        <v>9</v>
      </c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5"/>
      <c r="EC53" s="113" t="s">
        <v>9</v>
      </c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5"/>
      <c r="EP53" s="113" t="s">
        <v>9</v>
      </c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5"/>
      <c r="FC53" s="113" t="s">
        <v>9</v>
      </c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5"/>
      <c r="FP53" s="113" t="s">
        <v>9</v>
      </c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5"/>
    </row>
    <row r="54" spans="1:184" s="16" customFormat="1" ht="30" customHeight="1">
      <c r="A54" s="143" t="s">
        <v>147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5"/>
      <c r="AE54" s="52"/>
      <c r="AF54" s="140" t="s">
        <v>9</v>
      </c>
      <c r="AG54" s="141"/>
      <c r="AH54" s="141"/>
      <c r="AI54" s="141"/>
      <c r="AJ54" s="141"/>
      <c r="AK54" s="141"/>
      <c r="AL54" s="141"/>
      <c r="AM54" s="141"/>
      <c r="AN54" s="142"/>
      <c r="AO54" s="140" t="s">
        <v>9</v>
      </c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2"/>
      <c r="BC54" s="140" t="s">
        <v>9</v>
      </c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2"/>
      <c r="BP54" s="116">
        <f>BP55+BP56</f>
        <v>0</v>
      </c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8"/>
      <c r="CC54" s="116">
        <f>CC55+CC56</f>
        <v>0</v>
      </c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8"/>
      <c r="CP54" s="116">
        <f>CP55+CP56</f>
        <v>0</v>
      </c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8"/>
      <c r="DC54" s="113" t="s">
        <v>9</v>
      </c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5"/>
      <c r="DP54" s="113" t="s">
        <v>9</v>
      </c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5"/>
      <c r="EC54" s="113" t="s">
        <v>9</v>
      </c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5"/>
      <c r="EP54" s="113" t="s">
        <v>9</v>
      </c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5"/>
      <c r="FC54" s="113" t="s">
        <v>9</v>
      </c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5"/>
      <c r="FP54" s="113" t="s">
        <v>9</v>
      </c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5"/>
    </row>
    <row r="55" spans="1:184" s="16" customFormat="1" ht="30" customHeight="1">
      <c r="A55" s="122" t="s">
        <v>151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4"/>
      <c r="AE55" s="49"/>
      <c r="AF55" s="71" t="s">
        <v>25</v>
      </c>
      <c r="AG55" s="64"/>
      <c r="AH55" s="64"/>
      <c r="AI55" s="64"/>
      <c r="AJ55" s="64"/>
      <c r="AK55" s="64"/>
      <c r="AL55" s="64"/>
      <c r="AM55" s="64"/>
      <c r="AN55" s="65"/>
      <c r="AO55" s="71" t="s">
        <v>148</v>
      </c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5"/>
      <c r="BC55" s="125" t="s">
        <v>9</v>
      </c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7"/>
      <c r="BP55" s="113">
        <f aca="true" t="shared" si="3" ref="BP55:BP97">CC55+CP55</f>
        <v>0</v>
      </c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5"/>
      <c r="CC55" s="116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8"/>
      <c r="CP55" s="116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8"/>
      <c r="DC55" s="113" t="s">
        <v>9</v>
      </c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5"/>
      <c r="DP55" s="113" t="s">
        <v>9</v>
      </c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5"/>
      <c r="EC55" s="113" t="s">
        <v>9</v>
      </c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5"/>
      <c r="EP55" s="113" t="s">
        <v>9</v>
      </c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5"/>
      <c r="FC55" s="113" t="s">
        <v>9</v>
      </c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5"/>
      <c r="FP55" s="113" t="s">
        <v>9</v>
      </c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5"/>
    </row>
    <row r="56" spans="1:184" s="16" customFormat="1" ht="30" customHeight="1">
      <c r="A56" s="122" t="s">
        <v>150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4"/>
      <c r="AE56" s="49"/>
      <c r="AF56" s="71" t="s">
        <v>24</v>
      </c>
      <c r="AG56" s="64"/>
      <c r="AH56" s="64"/>
      <c r="AI56" s="64"/>
      <c r="AJ56" s="64"/>
      <c r="AK56" s="64"/>
      <c r="AL56" s="64"/>
      <c r="AM56" s="64"/>
      <c r="AN56" s="65"/>
      <c r="AO56" s="71" t="s">
        <v>149</v>
      </c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5"/>
      <c r="BC56" s="125" t="s">
        <v>9</v>
      </c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7"/>
      <c r="BP56" s="113">
        <f t="shared" si="3"/>
        <v>0</v>
      </c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5"/>
      <c r="CC56" s="116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8"/>
      <c r="CP56" s="116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8"/>
      <c r="DC56" s="113" t="s">
        <v>9</v>
      </c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5"/>
      <c r="DP56" s="113" t="s">
        <v>9</v>
      </c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5"/>
      <c r="EC56" s="113" t="s">
        <v>9</v>
      </c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5"/>
      <c r="EP56" s="113" t="s">
        <v>9</v>
      </c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5"/>
      <c r="FC56" s="113" t="s">
        <v>9</v>
      </c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5"/>
      <c r="FP56" s="113" t="s">
        <v>9</v>
      </c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5"/>
    </row>
    <row r="57" spans="1:184" s="16" customFormat="1" ht="30" customHeight="1">
      <c r="A57" s="143" t="s">
        <v>152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5"/>
      <c r="AE57" s="52"/>
      <c r="AF57" s="164" t="s">
        <v>25</v>
      </c>
      <c r="AG57" s="165"/>
      <c r="AH57" s="165"/>
      <c r="AI57" s="165"/>
      <c r="AJ57" s="165"/>
      <c r="AK57" s="165"/>
      <c r="AL57" s="165"/>
      <c r="AM57" s="165"/>
      <c r="AN57" s="166"/>
      <c r="AO57" s="140" t="s">
        <v>9</v>
      </c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2"/>
      <c r="BC57" s="164" t="s">
        <v>153</v>
      </c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6"/>
      <c r="BP57" s="116">
        <f t="shared" si="3"/>
        <v>0</v>
      </c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8"/>
      <c r="CC57" s="116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8"/>
      <c r="CP57" s="116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8"/>
      <c r="DC57" s="116" t="s">
        <v>9</v>
      </c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8"/>
      <c r="DP57" s="116" t="s">
        <v>9</v>
      </c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8"/>
      <c r="EC57" s="116" t="s">
        <v>9</v>
      </c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8"/>
      <c r="EP57" s="116" t="s">
        <v>9</v>
      </c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8"/>
      <c r="FC57" s="116" t="s">
        <v>9</v>
      </c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8"/>
      <c r="FP57" s="116" t="s">
        <v>9</v>
      </c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8"/>
    </row>
    <row r="58" spans="1:184" s="16" customFormat="1" ht="30" customHeight="1">
      <c r="A58" s="143" t="s">
        <v>48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5"/>
      <c r="AE58" s="52"/>
      <c r="AF58" s="140" t="s">
        <v>9</v>
      </c>
      <c r="AG58" s="141"/>
      <c r="AH58" s="141"/>
      <c r="AI58" s="141"/>
      <c r="AJ58" s="141"/>
      <c r="AK58" s="141"/>
      <c r="AL58" s="141"/>
      <c r="AM58" s="141"/>
      <c r="AN58" s="142"/>
      <c r="AO58" s="140" t="s">
        <v>9</v>
      </c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2"/>
      <c r="BC58" s="140" t="s">
        <v>9</v>
      </c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2"/>
      <c r="BP58" s="116">
        <f t="shared" si="3"/>
        <v>39040340</v>
      </c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8"/>
      <c r="CC58" s="116">
        <f>SUM(CC59:CO101)</f>
        <v>39040340</v>
      </c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8"/>
      <c r="CP58" s="116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8"/>
      <c r="DC58" s="116">
        <f>DP58+EC58</f>
        <v>38903040</v>
      </c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8"/>
      <c r="DP58" s="116">
        <f>SUM(DP59:EB101)</f>
        <v>38903040</v>
      </c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8"/>
      <c r="EC58" s="116">
        <f>SUM(EC59:EO63)</f>
        <v>0</v>
      </c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8"/>
      <c r="EP58" s="116">
        <f>FC58+FP58</f>
        <v>38903040</v>
      </c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8"/>
      <c r="FC58" s="116">
        <f>SUM(FC59:FO101)</f>
        <v>38903040</v>
      </c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8"/>
      <c r="FP58" s="116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8"/>
    </row>
    <row r="59" spans="1:184" s="15" customFormat="1" ht="30" customHeight="1">
      <c r="A59" s="174" t="s">
        <v>301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6"/>
      <c r="AE59" s="54">
        <v>111</v>
      </c>
      <c r="AF59" s="71" t="s">
        <v>26</v>
      </c>
      <c r="AG59" s="64"/>
      <c r="AH59" s="64"/>
      <c r="AI59" s="64"/>
      <c r="AJ59" s="64"/>
      <c r="AK59" s="64"/>
      <c r="AL59" s="64"/>
      <c r="AM59" s="64"/>
      <c r="AN59" s="65"/>
      <c r="AO59" s="125" t="s">
        <v>237</v>
      </c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7"/>
      <c r="BC59" s="125" t="s">
        <v>138</v>
      </c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7"/>
      <c r="BP59" s="119">
        <f t="shared" si="3"/>
        <v>24885</v>
      </c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1"/>
      <c r="CC59" s="119">
        <v>24885</v>
      </c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1"/>
      <c r="CP59" s="119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1"/>
      <c r="DC59" s="119">
        <f aca="true" t="shared" si="4" ref="DC59:DC97">DP59+EC59</f>
        <v>24885</v>
      </c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1"/>
      <c r="DP59" s="119">
        <f>CC59</f>
        <v>24885</v>
      </c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1"/>
      <c r="EC59" s="119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1"/>
      <c r="EP59" s="119">
        <f aca="true" t="shared" si="5" ref="EP59:EP91">FC59+FP59</f>
        <v>24885</v>
      </c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1"/>
      <c r="FC59" s="119">
        <f>CC59</f>
        <v>24885</v>
      </c>
      <c r="FD59" s="120"/>
      <c r="FE59" s="120"/>
      <c r="FF59" s="120"/>
      <c r="FG59" s="120"/>
      <c r="FH59" s="120"/>
      <c r="FI59" s="120"/>
      <c r="FJ59" s="120"/>
      <c r="FK59" s="120"/>
      <c r="FL59" s="120"/>
      <c r="FM59" s="120"/>
      <c r="FN59" s="120"/>
      <c r="FO59" s="121"/>
      <c r="FP59" s="113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5"/>
    </row>
    <row r="60" spans="1:184" s="15" customFormat="1" ht="30" customHeight="1">
      <c r="A60" s="177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9"/>
      <c r="AE60" s="60">
        <v>111</v>
      </c>
      <c r="AF60" s="71" t="s">
        <v>26</v>
      </c>
      <c r="AG60" s="64"/>
      <c r="AH60" s="64"/>
      <c r="AI60" s="64"/>
      <c r="AJ60" s="64"/>
      <c r="AK60" s="64"/>
      <c r="AL60" s="64"/>
      <c r="AM60" s="64"/>
      <c r="AN60" s="65"/>
      <c r="AO60" s="125" t="s">
        <v>272</v>
      </c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7"/>
      <c r="BC60" s="125" t="s">
        <v>137</v>
      </c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7"/>
      <c r="BP60" s="113">
        <f t="shared" si="3"/>
        <v>15038069</v>
      </c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5"/>
      <c r="CC60" s="113">
        <v>15038069</v>
      </c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5"/>
      <c r="CP60" s="113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5"/>
      <c r="DC60" s="113">
        <f t="shared" si="4"/>
        <v>15038069</v>
      </c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5"/>
      <c r="DP60" s="113">
        <f>CC60</f>
        <v>15038069</v>
      </c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5"/>
      <c r="EC60" s="113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5"/>
      <c r="EP60" s="113">
        <f t="shared" si="5"/>
        <v>15038069</v>
      </c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5"/>
      <c r="FC60" s="113">
        <f>CC60</f>
        <v>15038069</v>
      </c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5"/>
      <c r="FP60" s="113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5"/>
    </row>
    <row r="61" spans="1:184" s="15" customFormat="1" ht="30" customHeight="1">
      <c r="A61" s="177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9"/>
      <c r="AE61" s="60">
        <v>111</v>
      </c>
      <c r="AF61" s="71" t="s">
        <v>26</v>
      </c>
      <c r="AG61" s="64"/>
      <c r="AH61" s="64"/>
      <c r="AI61" s="64"/>
      <c r="AJ61" s="64"/>
      <c r="AK61" s="64"/>
      <c r="AL61" s="64"/>
      <c r="AM61" s="64"/>
      <c r="AN61" s="65"/>
      <c r="AO61" s="125" t="s">
        <v>272</v>
      </c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7"/>
      <c r="BC61" s="125" t="s">
        <v>167</v>
      </c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7"/>
      <c r="BP61" s="113">
        <f t="shared" si="3"/>
        <v>7118231.9</v>
      </c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5"/>
      <c r="CC61" s="113">
        <v>7118231.9</v>
      </c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5"/>
      <c r="CP61" s="113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5"/>
      <c r="DC61" s="113">
        <f t="shared" si="4"/>
        <v>7118231.9</v>
      </c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5"/>
      <c r="DP61" s="113">
        <f>CC61</f>
        <v>7118231.9</v>
      </c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5"/>
      <c r="EC61" s="113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5"/>
      <c r="EP61" s="113">
        <f t="shared" si="5"/>
        <v>7118231.9</v>
      </c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5"/>
      <c r="FC61" s="113">
        <f>CC61</f>
        <v>7118231.9</v>
      </c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5"/>
      <c r="FP61" s="113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5"/>
    </row>
    <row r="62" spans="1:184" s="15" customFormat="1" ht="30" customHeight="1">
      <c r="A62" s="177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9"/>
      <c r="AE62" s="60">
        <v>111</v>
      </c>
      <c r="AF62" s="71" t="s">
        <v>26</v>
      </c>
      <c r="AG62" s="64"/>
      <c r="AH62" s="64"/>
      <c r="AI62" s="64"/>
      <c r="AJ62" s="64"/>
      <c r="AK62" s="64"/>
      <c r="AL62" s="64"/>
      <c r="AM62" s="64"/>
      <c r="AN62" s="65"/>
      <c r="AO62" s="125" t="s">
        <v>242</v>
      </c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7"/>
      <c r="BC62" s="125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7"/>
      <c r="BP62" s="113">
        <f t="shared" si="3"/>
        <v>69370</v>
      </c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5"/>
      <c r="CC62" s="113">
        <v>69370</v>
      </c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5"/>
      <c r="CP62" s="113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5"/>
      <c r="DC62" s="113">
        <f t="shared" si="4"/>
        <v>0</v>
      </c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5"/>
      <c r="DP62" s="113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5"/>
      <c r="EC62" s="113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5"/>
      <c r="EP62" s="113">
        <f t="shared" si="5"/>
        <v>0</v>
      </c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5"/>
      <c r="FC62" s="113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5"/>
      <c r="FP62" s="113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5"/>
    </row>
    <row r="63" spans="1:184" s="15" customFormat="1" ht="30" customHeight="1">
      <c r="A63" s="180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2"/>
      <c r="AE63" s="60">
        <v>111</v>
      </c>
      <c r="AF63" s="71" t="s">
        <v>26</v>
      </c>
      <c r="AG63" s="64"/>
      <c r="AH63" s="64"/>
      <c r="AI63" s="64"/>
      <c r="AJ63" s="64"/>
      <c r="AK63" s="64"/>
      <c r="AL63" s="64"/>
      <c r="AM63" s="64"/>
      <c r="AN63" s="65"/>
      <c r="AO63" s="125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7"/>
      <c r="BC63" s="125" t="s">
        <v>281</v>
      </c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7"/>
      <c r="BP63" s="113">
        <f t="shared" si="3"/>
        <v>248072</v>
      </c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5"/>
      <c r="CC63" s="113">
        <v>248072</v>
      </c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5"/>
      <c r="CP63" s="113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5"/>
      <c r="DC63" s="113">
        <f t="shared" si="4"/>
        <v>248072</v>
      </c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5"/>
      <c r="DP63" s="113">
        <f>CC63</f>
        <v>248072</v>
      </c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5"/>
      <c r="EC63" s="113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5"/>
      <c r="EP63" s="113">
        <f t="shared" si="5"/>
        <v>248072</v>
      </c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5"/>
      <c r="FC63" s="113">
        <f>CC63</f>
        <v>248072</v>
      </c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5"/>
      <c r="FP63" s="113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5"/>
    </row>
    <row r="64" spans="1:184" s="15" customFormat="1" ht="30" customHeight="1">
      <c r="A64" s="122" t="s">
        <v>307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4"/>
      <c r="AE64" s="60">
        <v>112</v>
      </c>
      <c r="AF64" s="71" t="s">
        <v>309</v>
      </c>
      <c r="AG64" s="64"/>
      <c r="AH64" s="64"/>
      <c r="AI64" s="64"/>
      <c r="AJ64" s="64"/>
      <c r="AK64" s="64"/>
      <c r="AL64" s="64"/>
      <c r="AM64" s="64"/>
      <c r="AN64" s="65"/>
      <c r="AO64" s="125" t="s">
        <v>237</v>
      </c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7"/>
      <c r="BC64" s="125" t="s">
        <v>138</v>
      </c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7"/>
      <c r="BP64" s="113">
        <f t="shared" si="3"/>
        <v>0</v>
      </c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5"/>
      <c r="CC64" s="113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5"/>
      <c r="CP64" s="113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5"/>
      <c r="DC64" s="113">
        <f t="shared" si="4"/>
        <v>0</v>
      </c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5"/>
      <c r="DP64" s="113">
        <f>CC64</f>
        <v>0</v>
      </c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5"/>
      <c r="EC64" s="113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5"/>
      <c r="EP64" s="113">
        <f t="shared" si="5"/>
        <v>0</v>
      </c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5"/>
      <c r="FC64" s="113">
        <f>CC64</f>
        <v>0</v>
      </c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5"/>
      <c r="FP64" s="113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5"/>
    </row>
    <row r="65" spans="1:184" s="15" customFormat="1" ht="49.5" customHeight="1">
      <c r="A65" s="122" t="s">
        <v>302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4"/>
      <c r="AE65" s="59">
        <v>119</v>
      </c>
      <c r="AF65" s="71" t="s">
        <v>27</v>
      </c>
      <c r="AG65" s="64"/>
      <c r="AH65" s="64"/>
      <c r="AI65" s="64"/>
      <c r="AJ65" s="64"/>
      <c r="AK65" s="64"/>
      <c r="AL65" s="64"/>
      <c r="AM65" s="64"/>
      <c r="AN65" s="65"/>
      <c r="AO65" s="125" t="s">
        <v>238</v>
      </c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7"/>
      <c r="BC65" s="125" t="s">
        <v>138</v>
      </c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7"/>
      <c r="BP65" s="113">
        <f t="shared" si="3"/>
        <v>7515</v>
      </c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5"/>
      <c r="CC65" s="113">
        <v>7515</v>
      </c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5"/>
      <c r="CP65" s="113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5"/>
      <c r="DC65" s="113">
        <f t="shared" si="4"/>
        <v>7515</v>
      </c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5"/>
      <c r="DP65" s="113">
        <f>CC65</f>
        <v>7515</v>
      </c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5"/>
      <c r="EC65" s="113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5"/>
      <c r="EP65" s="113">
        <f t="shared" si="5"/>
        <v>7515</v>
      </c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5"/>
      <c r="FC65" s="113">
        <f>CC65</f>
        <v>7515</v>
      </c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5"/>
      <c r="FP65" s="113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5"/>
    </row>
    <row r="66" spans="1:184" s="15" customFormat="1" ht="50.25" customHeight="1">
      <c r="A66" s="122" t="s">
        <v>302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4"/>
      <c r="AE66" s="59">
        <v>119</v>
      </c>
      <c r="AF66" s="71" t="s">
        <v>27</v>
      </c>
      <c r="AG66" s="64"/>
      <c r="AH66" s="64"/>
      <c r="AI66" s="64"/>
      <c r="AJ66" s="64"/>
      <c r="AK66" s="64"/>
      <c r="AL66" s="64"/>
      <c r="AM66" s="64"/>
      <c r="AN66" s="65"/>
      <c r="AO66" s="125" t="s">
        <v>273</v>
      </c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7"/>
      <c r="BC66" s="125" t="s">
        <v>137</v>
      </c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7"/>
      <c r="BP66" s="113">
        <f t="shared" si="3"/>
        <v>4541491</v>
      </c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5"/>
      <c r="CC66" s="113">
        <v>4541491</v>
      </c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5"/>
      <c r="CP66" s="113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5"/>
      <c r="DC66" s="113">
        <f t="shared" si="4"/>
        <v>4541491</v>
      </c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5"/>
      <c r="DP66" s="113">
        <f>CC66</f>
        <v>4541491</v>
      </c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5"/>
      <c r="EC66" s="113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5"/>
      <c r="EP66" s="113">
        <f t="shared" si="5"/>
        <v>4541491</v>
      </c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5"/>
      <c r="FC66" s="113">
        <f>CC66</f>
        <v>4541491</v>
      </c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5"/>
      <c r="FP66" s="113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5"/>
    </row>
    <row r="67" spans="1:184" s="15" customFormat="1" ht="45.75" customHeight="1">
      <c r="A67" s="122" t="s">
        <v>302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4"/>
      <c r="AE67" s="59">
        <v>119</v>
      </c>
      <c r="AF67" s="71" t="s">
        <v>27</v>
      </c>
      <c r="AG67" s="64"/>
      <c r="AH67" s="64"/>
      <c r="AI67" s="64"/>
      <c r="AJ67" s="64"/>
      <c r="AK67" s="64"/>
      <c r="AL67" s="64"/>
      <c r="AM67" s="64"/>
      <c r="AN67" s="65"/>
      <c r="AO67" s="125" t="s">
        <v>273</v>
      </c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7"/>
      <c r="BC67" s="125" t="s">
        <v>167</v>
      </c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7"/>
      <c r="BP67" s="113">
        <f t="shared" si="3"/>
        <v>2149708.1</v>
      </c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5"/>
      <c r="CC67" s="113">
        <v>2149708.1</v>
      </c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5"/>
      <c r="CP67" s="113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5"/>
      <c r="DC67" s="113">
        <f t="shared" si="4"/>
        <v>2149708.1</v>
      </c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5"/>
      <c r="DP67" s="113">
        <f>CC67</f>
        <v>2149708.1</v>
      </c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5"/>
      <c r="EC67" s="113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5"/>
      <c r="EP67" s="113">
        <f t="shared" si="5"/>
        <v>2149708.1</v>
      </c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5"/>
      <c r="FC67" s="113">
        <f>CC67</f>
        <v>2149708.1</v>
      </c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5"/>
      <c r="FP67" s="113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5"/>
    </row>
    <row r="68" spans="1:184" s="15" customFormat="1" ht="48" customHeight="1">
      <c r="A68" s="122" t="s">
        <v>302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4"/>
      <c r="AE68" s="59">
        <v>119</v>
      </c>
      <c r="AF68" s="71" t="s">
        <v>27</v>
      </c>
      <c r="AG68" s="64"/>
      <c r="AH68" s="64"/>
      <c r="AI68" s="64"/>
      <c r="AJ68" s="64"/>
      <c r="AK68" s="64"/>
      <c r="AL68" s="64"/>
      <c r="AM68" s="64"/>
      <c r="AN68" s="65"/>
      <c r="AO68" s="125" t="s">
        <v>243</v>
      </c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7"/>
      <c r="BC68" s="125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7"/>
      <c r="BP68" s="113">
        <f t="shared" si="3"/>
        <v>20950</v>
      </c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5"/>
      <c r="CC68" s="113">
        <v>20950</v>
      </c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5"/>
      <c r="CP68" s="113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5"/>
      <c r="DC68" s="113">
        <f t="shared" si="4"/>
        <v>0</v>
      </c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5"/>
      <c r="DP68" s="113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5"/>
      <c r="EC68" s="113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5"/>
      <c r="EP68" s="113">
        <f t="shared" si="5"/>
        <v>0</v>
      </c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5"/>
      <c r="FC68" s="113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5"/>
      <c r="FP68" s="113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5"/>
    </row>
    <row r="69" spans="1:184" s="15" customFormat="1" ht="49.5" customHeight="1">
      <c r="A69" s="122" t="s">
        <v>302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4"/>
      <c r="AE69" s="49">
        <v>119</v>
      </c>
      <c r="AF69" s="71" t="s">
        <v>27</v>
      </c>
      <c r="AG69" s="64"/>
      <c r="AH69" s="64"/>
      <c r="AI69" s="64"/>
      <c r="AJ69" s="64"/>
      <c r="AK69" s="64"/>
      <c r="AL69" s="64"/>
      <c r="AM69" s="64"/>
      <c r="AN69" s="65"/>
      <c r="AO69" s="125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7"/>
      <c r="BC69" s="125" t="s">
        <v>281</v>
      </c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7"/>
      <c r="BP69" s="113">
        <f t="shared" si="3"/>
        <v>74918</v>
      </c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5"/>
      <c r="CC69" s="113">
        <v>74918</v>
      </c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5"/>
      <c r="CP69" s="113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5"/>
      <c r="DC69" s="113">
        <f t="shared" si="4"/>
        <v>74918</v>
      </c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5"/>
      <c r="DP69" s="113">
        <f>CC69</f>
        <v>74918</v>
      </c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5"/>
      <c r="EC69" s="113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5"/>
      <c r="EP69" s="113">
        <f t="shared" si="5"/>
        <v>74918</v>
      </c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5"/>
      <c r="FC69" s="113">
        <f>CC69</f>
        <v>74918</v>
      </c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5"/>
      <c r="FP69" s="113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5"/>
    </row>
    <row r="70" spans="1:184" s="15" customFormat="1" ht="33.75" customHeight="1">
      <c r="A70" s="122" t="s">
        <v>310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4"/>
      <c r="AE70" s="49"/>
      <c r="AF70" s="164"/>
      <c r="AG70" s="165"/>
      <c r="AH70" s="165"/>
      <c r="AI70" s="165"/>
      <c r="AJ70" s="165"/>
      <c r="AK70" s="165"/>
      <c r="AL70" s="165"/>
      <c r="AM70" s="165"/>
      <c r="AN70" s="166"/>
      <c r="AO70" s="125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7"/>
      <c r="BC70" s="125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7"/>
      <c r="BP70" s="113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5"/>
      <c r="CC70" s="113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5"/>
      <c r="CP70" s="113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5"/>
      <c r="DC70" s="113">
        <f t="shared" si="4"/>
        <v>0</v>
      </c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5"/>
      <c r="DP70" s="113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5"/>
      <c r="EC70" s="113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5"/>
      <c r="EP70" s="113">
        <f t="shared" si="5"/>
        <v>0</v>
      </c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5"/>
      <c r="FC70" s="113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5"/>
      <c r="FP70" s="113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5"/>
    </row>
    <row r="71" spans="1:184" s="15" customFormat="1" ht="33.75" customHeight="1">
      <c r="A71" s="128" t="s">
        <v>32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3"/>
      <c r="AE71" s="49">
        <v>244</v>
      </c>
      <c r="AF71" s="71" t="s">
        <v>28</v>
      </c>
      <c r="AG71" s="64"/>
      <c r="AH71" s="64"/>
      <c r="AI71" s="64"/>
      <c r="AJ71" s="64"/>
      <c r="AK71" s="64"/>
      <c r="AL71" s="64"/>
      <c r="AM71" s="64"/>
      <c r="AN71" s="65"/>
      <c r="AO71" s="125" t="s">
        <v>239</v>
      </c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7"/>
      <c r="BC71" s="125" t="s">
        <v>138</v>
      </c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7"/>
      <c r="BP71" s="113">
        <f>CC71+CP71</f>
        <v>49100</v>
      </c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5"/>
      <c r="CC71" s="113">
        <v>49100</v>
      </c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5"/>
      <c r="CP71" s="113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5"/>
      <c r="DC71" s="113">
        <f>DP71+EC71</f>
        <v>49100</v>
      </c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5"/>
      <c r="DP71" s="113">
        <f>CC71</f>
        <v>49100</v>
      </c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5"/>
      <c r="EC71" s="113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5"/>
      <c r="EP71" s="113">
        <f>FC71+FP71</f>
        <v>49100</v>
      </c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5"/>
      <c r="FC71" s="113">
        <f>CC71</f>
        <v>49100</v>
      </c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5"/>
      <c r="FP71" s="113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5"/>
    </row>
    <row r="72" spans="1:184" s="15" customFormat="1" ht="30" customHeight="1">
      <c r="A72" s="134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6"/>
      <c r="AE72" s="49">
        <v>244</v>
      </c>
      <c r="AF72" s="71" t="s">
        <v>28</v>
      </c>
      <c r="AG72" s="64"/>
      <c r="AH72" s="64"/>
      <c r="AI72" s="64"/>
      <c r="AJ72" s="64"/>
      <c r="AK72" s="64"/>
      <c r="AL72" s="64"/>
      <c r="AM72" s="64"/>
      <c r="AN72" s="65"/>
      <c r="AO72" s="125" t="s">
        <v>264</v>
      </c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7"/>
      <c r="BC72" s="125" t="s">
        <v>167</v>
      </c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7"/>
      <c r="BP72" s="113">
        <f t="shared" si="3"/>
        <v>44400</v>
      </c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5"/>
      <c r="CC72" s="113">
        <v>44400</v>
      </c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5"/>
      <c r="CP72" s="113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5"/>
      <c r="DC72" s="113">
        <f t="shared" si="4"/>
        <v>44400</v>
      </c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5"/>
      <c r="DP72" s="113">
        <f>CC72</f>
        <v>44400</v>
      </c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5"/>
      <c r="EC72" s="113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5"/>
      <c r="EP72" s="113">
        <f t="shared" si="5"/>
        <v>44400</v>
      </c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5"/>
      <c r="FC72" s="113">
        <f>CC72</f>
        <v>44400</v>
      </c>
      <c r="FD72" s="114"/>
      <c r="FE72" s="114"/>
      <c r="FF72" s="114"/>
      <c r="FG72" s="114"/>
      <c r="FH72" s="114"/>
      <c r="FI72" s="114"/>
      <c r="FJ72" s="114"/>
      <c r="FK72" s="114"/>
      <c r="FL72" s="114"/>
      <c r="FM72" s="114"/>
      <c r="FN72" s="114"/>
      <c r="FO72" s="115"/>
      <c r="FP72" s="113"/>
      <c r="FQ72" s="114"/>
      <c r="FR72" s="114"/>
      <c r="FS72" s="114"/>
      <c r="FT72" s="114"/>
      <c r="FU72" s="114"/>
      <c r="FV72" s="114"/>
      <c r="FW72" s="114"/>
      <c r="FX72" s="114"/>
      <c r="FY72" s="114"/>
      <c r="FZ72" s="114"/>
      <c r="GA72" s="114"/>
      <c r="GB72" s="115"/>
    </row>
    <row r="73" spans="1:184" s="15" customFormat="1" ht="30" customHeight="1">
      <c r="A73" s="122" t="s">
        <v>33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4"/>
      <c r="AE73" s="49">
        <v>244</v>
      </c>
      <c r="AF73" s="71" t="s">
        <v>29</v>
      </c>
      <c r="AG73" s="64"/>
      <c r="AH73" s="64"/>
      <c r="AI73" s="64"/>
      <c r="AJ73" s="64"/>
      <c r="AK73" s="64"/>
      <c r="AL73" s="64"/>
      <c r="AM73" s="64"/>
      <c r="AN73" s="65"/>
      <c r="AO73" s="125" t="s">
        <v>287</v>
      </c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7"/>
      <c r="BC73" s="125" t="s">
        <v>138</v>
      </c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7"/>
      <c r="BP73" s="113">
        <f t="shared" si="3"/>
        <v>8500</v>
      </c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5"/>
      <c r="CC73" s="113">
        <v>8500</v>
      </c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5"/>
      <c r="CP73" s="113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5"/>
      <c r="DC73" s="113">
        <f t="shared" si="4"/>
        <v>8500</v>
      </c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5"/>
      <c r="DP73" s="113">
        <f>CC73</f>
        <v>8500</v>
      </c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5"/>
      <c r="EC73" s="113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5"/>
      <c r="EP73" s="113">
        <f t="shared" si="5"/>
        <v>8500</v>
      </c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5"/>
      <c r="FC73" s="113">
        <f>CC73</f>
        <v>8500</v>
      </c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5"/>
      <c r="FP73" s="113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5"/>
    </row>
    <row r="74" spans="1:184" s="15" customFormat="1" ht="30" customHeight="1">
      <c r="A74" s="128" t="s">
        <v>34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30"/>
      <c r="AE74" s="49">
        <v>244</v>
      </c>
      <c r="AF74" s="71" t="s">
        <v>30</v>
      </c>
      <c r="AG74" s="64"/>
      <c r="AH74" s="64"/>
      <c r="AI74" s="64"/>
      <c r="AJ74" s="64"/>
      <c r="AK74" s="64"/>
      <c r="AL74" s="64"/>
      <c r="AM74" s="64"/>
      <c r="AN74" s="65"/>
      <c r="AO74" s="125" t="s">
        <v>240</v>
      </c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7"/>
      <c r="BC74" s="125" t="s">
        <v>138</v>
      </c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7"/>
      <c r="BP74" s="113">
        <f t="shared" si="3"/>
        <v>2502400</v>
      </c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5"/>
      <c r="CC74" s="113">
        <v>2502400</v>
      </c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5"/>
      <c r="CP74" s="113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5"/>
      <c r="DC74" s="113">
        <f t="shared" si="4"/>
        <v>2502400</v>
      </c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5"/>
      <c r="DP74" s="113">
        <f>CC74</f>
        <v>2502400</v>
      </c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5"/>
      <c r="EC74" s="113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5"/>
      <c r="EP74" s="113">
        <f t="shared" si="5"/>
        <v>2502400</v>
      </c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5"/>
      <c r="FC74" s="113">
        <f>CC74</f>
        <v>2502400</v>
      </c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5"/>
      <c r="FP74" s="113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5"/>
    </row>
    <row r="75" spans="1:184" s="15" customFormat="1" ht="30" customHeight="1">
      <c r="A75" s="134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6"/>
      <c r="AE75" s="49">
        <v>244</v>
      </c>
      <c r="AF75" s="71" t="s">
        <v>30</v>
      </c>
      <c r="AG75" s="64"/>
      <c r="AH75" s="64"/>
      <c r="AI75" s="64"/>
      <c r="AJ75" s="64"/>
      <c r="AK75" s="64"/>
      <c r="AL75" s="64"/>
      <c r="AM75" s="64"/>
      <c r="AN75" s="65"/>
      <c r="AO75" s="125" t="s">
        <v>244</v>
      </c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7"/>
      <c r="BC75" s="125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7"/>
      <c r="BP75" s="113">
        <f t="shared" si="3"/>
        <v>46680</v>
      </c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5"/>
      <c r="CC75" s="113">
        <f>46200+480</f>
        <v>46680</v>
      </c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5"/>
      <c r="CP75" s="113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5"/>
      <c r="DC75" s="113">
        <f t="shared" si="4"/>
        <v>0</v>
      </c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5"/>
      <c r="DP75" s="113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5"/>
      <c r="EC75" s="113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5"/>
      <c r="EP75" s="113">
        <f t="shared" si="5"/>
        <v>0</v>
      </c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5"/>
      <c r="FC75" s="113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5"/>
      <c r="FP75" s="113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5"/>
    </row>
    <row r="76" spans="1:184" s="15" customFormat="1" ht="30" customHeight="1">
      <c r="A76" s="122" t="s">
        <v>35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4"/>
      <c r="AE76" s="49">
        <v>244</v>
      </c>
      <c r="AF76" s="71" t="s">
        <v>31</v>
      </c>
      <c r="AG76" s="64"/>
      <c r="AH76" s="64"/>
      <c r="AI76" s="64"/>
      <c r="AJ76" s="64"/>
      <c r="AK76" s="64"/>
      <c r="AL76" s="64"/>
      <c r="AM76" s="64"/>
      <c r="AN76" s="65"/>
      <c r="AO76" s="125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7"/>
      <c r="BC76" s="125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7"/>
      <c r="BP76" s="113">
        <f t="shared" si="3"/>
        <v>0</v>
      </c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5"/>
      <c r="CC76" s="113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5"/>
      <c r="CP76" s="113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5"/>
      <c r="DC76" s="113">
        <f t="shared" si="4"/>
        <v>0</v>
      </c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5"/>
      <c r="DP76" s="113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5"/>
      <c r="EC76" s="113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5"/>
      <c r="EP76" s="113">
        <f t="shared" si="5"/>
        <v>0</v>
      </c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5"/>
      <c r="FC76" s="113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5"/>
      <c r="FP76" s="113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5"/>
    </row>
    <row r="77" spans="1:184" s="15" customFormat="1" ht="30" customHeight="1">
      <c r="A77" s="128" t="s">
        <v>42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30"/>
      <c r="AE77" s="49">
        <v>244</v>
      </c>
      <c r="AF77" s="71" t="s">
        <v>36</v>
      </c>
      <c r="AG77" s="64"/>
      <c r="AH77" s="64"/>
      <c r="AI77" s="64"/>
      <c r="AJ77" s="64"/>
      <c r="AK77" s="64"/>
      <c r="AL77" s="64"/>
      <c r="AM77" s="64"/>
      <c r="AN77" s="65"/>
      <c r="AO77" s="125" t="s">
        <v>241</v>
      </c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7"/>
      <c r="BC77" s="125" t="s">
        <v>138</v>
      </c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7"/>
      <c r="BP77" s="113">
        <f t="shared" si="3"/>
        <v>660000</v>
      </c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5"/>
      <c r="CC77" s="113">
        <v>660000</v>
      </c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5"/>
      <c r="CP77" s="113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5"/>
      <c r="DC77" s="113">
        <f t="shared" si="4"/>
        <v>660000</v>
      </c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5"/>
      <c r="DP77" s="113">
        <f>CC77</f>
        <v>660000</v>
      </c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5"/>
      <c r="EC77" s="113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5"/>
      <c r="EP77" s="113">
        <f t="shared" si="5"/>
        <v>660000</v>
      </c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5"/>
      <c r="FC77" s="113">
        <f>CC77</f>
        <v>660000</v>
      </c>
      <c r="FD77" s="114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115"/>
      <c r="FP77" s="113"/>
      <c r="FQ77" s="114"/>
      <c r="FR77" s="114"/>
      <c r="FS77" s="114"/>
      <c r="FT77" s="114"/>
      <c r="FU77" s="114"/>
      <c r="FV77" s="114"/>
      <c r="FW77" s="114"/>
      <c r="FX77" s="114"/>
      <c r="FY77" s="114"/>
      <c r="FZ77" s="114"/>
      <c r="GA77" s="114"/>
      <c r="GB77" s="115"/>
    </row>
    <row r="78" spans="1:184" s="15" customFormat="1" ht="30" customHeight="1">
      <c r="A78" s="169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1"/>
      <c r="AE78" s="49">
        <v>244</v>
      </c>
      <c r="AF78" s="71" t="s">
        <v>36</v>
      </c>
      <c r="AG78" s="64"/>
      <c r="AH78" s="64"/>
      <c r="AI78" s="64"/>
      <c r="AJ78" s="64"/>
      <c r="AK78" s="64"/>
      <c r="AL78" s="64"/>
      <c r="AM78" s="64"/>
      <c r="AN78" s="65"/>
      <c r="AO78" s="125" t="s">
        <v>264</v>
      </c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7"/>
      <c r="BC78" s="125" t="s">
        <v>167</v>
      </c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7"/>
      <c r="BP78" s="113">
        <f t="shared" si="3"/>
        <v>1586300</v>
      </c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5"/>
      <c r="CC78" s="113">
        <v>1586300</v>
      </c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5"/>
      <c r="CP78" s="113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5"/>
      <c r="DC78" s="113">
        <f t="shared" si="4"/>
        <v>1586300</v>
      </c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5"/>
      <c r="DP78" s="113">
        <f>CC78</f>
        <v>1586300</v>
      </c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5"/>
      <c r="EC78" s="113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5"/>
      <c r="EP78" s="113">
        <f t="shared" si="5"/>
        <v>1586300</v>
      </c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5"/>
      <c r="FC78" s="113">
        <f>CC78</f>
        <v>1586300</v>
      </c>
      <c r="FD78" s="114"/>
      <c r="FE78" s="114"/>
      <c r="FF78" s="114"/>
      <c r="FG78" s="114"/>
      <c r="FH78" s="114"/>
      <c r="FI78" s="114"/>
      <c r="FJ78" s="114"/>
      <c r="FK78" s="114"/>
      <c r="FL78" s="114"/>
      <c r="FM78" s="114"/>
      <c r="FN78" s="114"/>
      <c r="FO78" s="115"/>
      <c r="FP78" s="113"/>
      <c r="FQ78" s="114"/>
      <c r="FR78" s="114"/>
      <c r="FS78" s="114"/>
      <c r="FT78" s="114"/>
      <c r="FU78" s="114"/>
      <c r="FV78" s="114"/>
      <c r="FW78" s="114"/>
      <c r="FX78" s="114"/>
      <c r="FY78" s="114"/>
      <c r="FZ78" s="114"/>
      <c r="GA78" s="114"/>
      <c r="GB78" s="115"/>
    </row>
    <row r="79" spans="1:184" s="15" customFormat="1" ht="30" customHeight="1">
      <c r="A79" s="169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1"/>
      <c r="AE79" s="49">
        <v>244</v>
      </c>
      <c r="AF79" s="71" t="s">
        <v>36</v>
      </c>
      <c r="AG79" s="64"/>
      <c r="AH79" s="64"/>
      <c r="AI79" s="64"/>
      <c r="AJ79" s="64"/>
      <c r="AK79" s="64"/>
      <c r="AL79" s="64"/>
      <c r="AM79" s="64"/>
      <c r="AN79" s="65"/>
      <c r="AO79" s="125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7"/>
      <c r="BC79" s="125" t="s">
        <v>289</v>
      </c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7"/>
      <c r="BP79" s="113">
        <f>CC79+CP79</f>
        <v>0</v>
      </c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5"/>
      <c r="CC79" s="113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5"/>
      <c r="CP79" s="113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5"/>
      <c r="DC79" s="113">
        <f>DP79+EC79</f>
        <v>0</v>
      </c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5"/>
      <c r="DP79" s="113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5"/>
      <c r="EC79" s="113"/>
      <c r="ED79" s="114"/>
      <c r="EE79" s="114"/>
      <c r="EF79" s="114"/>
      <c r="EG79" s="114"/>
      <c r="EH79" s="114"/>
      <c r="EI79" s="114"/>
      <c r="EJ79" s="114"/>
      <c r="EK79" s="114"/>
      <c r="EL79" s="114"/>
      <c r="EM79" s="114"/>
      <c r="EN79" s="114"/>
      <c r="EO79" s="115"/>
      <c r="EP79" s="113">
        <f>FC79+FP79</f>
        <v>0</v>
      </c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5"/>
      <c r="FC79" s="113"/>
      <c r="FD79" s="114"/>
      <c r="FE79" s="114"/>
      <c r="FF79" s="114"/>
      <c r="FG79" s="114"/>
      <c r="FH79" s="114"/>
      <c r="FI79" s="114"/>
      <c r="FJ79" s="114"/>
      <c r="FK79" s="114"/>
      <c r="FL79" s="114"/>
      <c r="FM79" s="114"/>
      <c r="FN79" s="114"/>
      <c r="FO79" s="115"/>
      <c r="FP79" s="113"/>
      <c r="FQ79" s="114"/>
      <c r="FR79" s="114"/>
      <c r="FS79" s="114"/>
      <c r="FT79" s="114"/>
      <c r="FU79" s="114"/>
      <c r="FV79" s="114"/>
      <c r="FW79" s="114"/>
      <c r="FX79" s="114"/>
      <c r="FY79" s="114"/>
      <c r="FZ79" s="114"/>
      <c r="GA79" s="114"/>
      <c r="GB79" s="115"/>
    </row>
    <row r="80" spans="1:184" s="15" customFormat="1" ht="30" customHeight="1">
      <c r="A80" s="169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1"/>
      <c r="AE80" s="49">
        <v>244</v>
      </c>
      <c r="AF80" s="71" t="s">
        <v>36</v>
      </c>
      <c r="AG80" s="64"/>
      <c r="AH80" s="64"/>
      <c r="AI80" s="64"/>
      <c r="AJ80" s="64"/>
      <c r="AK80" s="64"/>
      <c r="AL80" s="64"/>
      <c r="AM80" s="64"/>
      <c r="AN80" s="65"/>
      <c r="AO80" s="125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7"/>
      <c r="BC80" s="125" t="s">
        <v>308</v>
      </c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7"/>
      <c r="BP80" s="113">
        <f>CC80+CP80</f>
        <v>0</v>
      </c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5"/>
      <c r="CC80" s="113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5"/>
      <c r="CP80" s="113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5"/>
      <c r="DC80" s="113">
        <f>DP80+EC80</f>
        <v>0</v>
      </c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5"/>
      <c r="DP80" s="113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5"/>
      <c r="EC80" s="113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5"/>
      <c r="EP80" s="113">
        <f>FC80+FP80</f>
        <v>0</v>
      </c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5"/>
      <c r="FC80" s="113"/>
      <c r="FD80" s="114"/>
      <c r="FE80" s="114"/>
      <c r="FF80" s="114"/>
      <c r="FG80" s="114"/>
      <c r="FH80" s="114"/>
      <c r="FI80" s="114"/>
      <c r="FJ80" s="114"/>
      <c r="FK80" s="114"/>
      <c r="FL80" s="114"/>
      <c r="FM80" s="114"/>
      <c r="FN80" s="114"/>
      <c r="FO80" s="115"/>
      <c r="FP80" s="113"/>
      <c r="FQ80" s="114"/>
      <c r="FR80" s="114"/>
      <c r="FS80" s="114"/>
      <c r="FT80" s="114"/>
      <c r="FU80" s="114"/>
      <c r="FV80" s="114"/>
      <c r="FW80" s="114"/>
      <c r="FX80" s="114"/>
      <c r="FY80" s="114"/>
      <c r="FZ80" s="114"/>
      <c r="GA80" s="114"/>
      <c r="GB80" s="115"/>
    </row>
    <row r="81" spans="1:184" s="15" customFormat="1" ht="30" customHeight="1">
      <c r="A81" s="169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1"/>
      <c r="AE81" s="49">
        <v>244</v>
      </c>
      <c r="AF81" s="71" t="s">
        <v>36</v>
      </c>
      <c r="AG81" s="64"/>
      <c r="AH81" s="64"/>
      <c r="AI81" s="64"/>
      <c r="AJ81" s="64"/>
      <c r="AK81" s="64"/>
      <c r="AL81" s="64"/>
      <c r="AM81" s="64"/>
      <c r="AN81" s="65"/>
      <c r="AO81" s="125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7"/>
      <c r="BC81" s="125" t="s">
        <v>282</v>
      </c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7"/>
      <c r="BP81" s="113">
        <f t="shared" si="3"/>
        <v>0</v>
      </c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5"/>
      <c r="CC81" s="113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5"/>
      <c r="CP81" s="113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5"/>
      <c r="DC81" s="113">
        <f t="shared" si="4"/>
        <v>0</v>
      </c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5"/>
      <c r="DP81" s="113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5"/>
      <c r="EC81" s="113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5"/>
      <c r="EP81" s="113">
        <f t="shared" si="5"/>
        <v>0</v>
      </c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5"/>
      <c r="FC81" s="113"/>
      <c r="FD81" s="114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5"/>
      <c r="FP81" s="113"/>
      <c r="FQ81" s="114"/>
      <c r="FR81" s="114"/>
      <c r="FS81" s="114"/>
      <c r="FT81" s="114"/>
      <c r="FU81" s="114"/>
      <c r="FV81" s="114"/>
      <c r="FW81" s="114"/>
      <c r="FX81" s="114"/>
      <c r="FY81" s="114"/>
      <c r="FZ81" s="114"/>
      <c r="GA81" s="114"/>
      <c r="GB81" s="115"/>
    </row>
    <row r="82" spans="1:184" s="15" customFormat="1" ht="30" customHeight="1">
      <c r="A82" s="134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6"/>
      <c r="AE82" s="49">
        <v>244</v>
      </c>
      <c r="AF82" s="71" t="s">
        <v>36</v>
      </c>
      <c r="AG82" s="64"/>
      <c r="AH82" s="64"/>
      <c r="AI82" s="64"/>
      <c r="AJ82" s="64"/>
      <c r="AK82" s="64"/>
      <c r="AL82" s="64"/>
      <c r="AM82" s="64"/>
      <c r="AN82" s="65"/>
      <c r="AO82" s="125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7"/>
      <c r="BC82" s="125" t="s">
        <v>283</v>
      </c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7"/>
      <c r="BP82" s="113">
        <f t="shared" si="3"/>
        <v>0</v>
      </c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5"/>
      <c r="CC82" s="113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5"/>
      <c r="CP82" s="113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5"/>
      <c r="DC82" s="113">
        <f t="shared" si="4"/>
        <v>0</v>
      </c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5"/>
      <c r="DP82" s="113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5"/>
      <c r="EC82" s="113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5"/>
      <c r="EP82" s="113">
        <f t="shared" si="5"/>
        <v>0</v>
      </c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5"/>
      <c r="FC82" s="113"/>
      <c r="FD82" s="114"/>
      <c r="FE82" s="114"/>
      <c r="FF82" s="114"/>
      <c r="FG82" s="114"/>
      <c r="FH82" s="114"/>
      <c r="FI82" s="114"/>
      <c r="FJ82" s="114"/>
      <c r="FK82" s="114"/>
      <c r="FL82" s="114"/>
      <c r="FM82" s="114"/>
      <c r="FN82" s="114"/>
      <c r="FO82" s="115"/>
      <c r="FP82" s="113"/>
      <c r="FQ82" s="114"/>
      <c r="FR82" s="114"/>
      <c r="FS82" s="114"/>
      <c r="FT82" s="114"/>
      <c r="FU82" s="114"/>
      <c r="FV82" s="114"/>
      <c r="FW82" s="114"/>
      <c r="FX82" s="114"/>
      <c r="FY82" s="114"/>
      <c r="FZ82" s="114"/>
      <c r="GA82" s="114"/>
      <c r="GB82" s="115"/>
    </row>
    <row r="83" spans="1:184" s="15" customFormat="1" ht="30" customHeight="1">
      <c r="A83" s="128" t="s">
        <v>49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30"/>
      <c r="AE83" s="49">
        <v>244</v>
      </c>
      <c r="AF83" s="71" t="s">
        <v>37</v>
      </c>
      <c r="AG83" s="64"/>
      <c r="AH83" s="64"/>
      <c r="AI83" s="64"/>
      <c r="AJ83" s="64"/>
      <c r="AK83" s="64"/>
      <c r="AL83" s="64"/>
      <c r="AM83" s="64"/>
      <c r="AN83" s="65"/>
      <c r="AO83" s="125" t="s">
        <v>245</v>
      </c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7"/>
      <c r="BC83" s="125" t="s">
        <v>138</v>
      </c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7"/>
      <c r="BP83" s="113">
        <f t="shared" si="3"/>
        <v>330000</v>
      </c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5"/>
      <c r="CC83" s="113">
        <v>330000</v>
      </c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5"/>
      <c r="CP83" s="113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5"/>
      <c r="DC83" s="113">
        <f t="shared" si="4"/>
        <v>330000</v>
      </c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5"/>
      <c r="DP83" s="113">
        <f aca="true" t="shared" si="6" ref="DP83:DP88">CC83</f>
        <v>330000</v>
      </c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5"/>
      <c r="EC83" s="113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5"/>
      <c r="EP83" s="113">
        <f t="shared" si="5"/>
        <v>330000</v>
      </c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5"/>
      <c r="FC83" s="113">
        <f aca="true" t="shared" si="7" ref="FC83:FC88">CC83</f>
        <v>330000</v>
      </c>
      <c r="FD83" s="114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115"/>
      <c r="FP83" s="113"/>
      <c r="FQ83" s="114"/>
      <c r="FR83" s="114"/>
      <c r="FS83" s="114"/>
      <c r="FT83" s="114"/>
      <c r="FU83" s="114"/>
      <c r="FV83" s="114"/>
      <c r="FW83" s="114"/>
      <c r="FX83" s="114"/>
      <c r="FY83" s="114"/>
      <c r="FZ83" s="114"/>
      <c r="GA83" s="114"/>
      <c r="GB83" s="115"/>
    </row>
    <row r="84" spans="1:184" s="15" customFormat="1" ht="30" customHeight="1">
      <c r="A84" s="169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1"/>
      <c r="AE84" s="49">
        <v>244</v>
      </c>
      <c r="AF84" s="71" t="s">
        <v>37</v>
      </c>
      <c r="AG84" s="64"/>
      <c r="AH84" s="64"/>
      <c r="AI84" s="64"/>
      <c r="AJ84" s="64"/>
      <c r="AK84" s="64"/>
      <c r="AL84" s="64"/>
      <c r="AM84" s="64"/>
      <c r="AN84" s="65"/>
      <c r="AO84" s="125" t="s">
        <v>265</v>
      </c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7"/>
      <c r="BC84" s="125" t="s">
        <v>167</v>
      </c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7"/>
      <c r="BP84" s="113">
        <f t="shared" si="3"/>
        <v>945000</v>
      </c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5"/>
      <c r="CC84" s="113">
        <v>945000</v>
      </c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5"/>
      <c r="CP84" s="113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5"/>
      <c r="DC84" s="113">
        <f t="shared" si="4"/>
        <v>945000</v>
      </c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5"/>
      <c r="DP84" s="113">
        <f t="shared" si="6"/>
        <v>945000</v>
      </c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5"/>
      <c r="EC84" s="113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5"/>
      <c r="EP84" s="113">
        <f t="shared" si="5"/>
        <v>945000</v>
      </c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5"/>
      <c r="FC84" s="113">
        <f t="shared" si="7"/>
        <v>945000</v>
      </c>
      <c r="FD84" s="114"/>
      <c r="FE84" s="114"/>
      <c r="FF84" s="114"/>
      <c r="FG84" s="114"/>
      <c r="FH84" s="114"/>
      <c r="FI84" s="114"/>
      <c r="FJ84" s="114"/>
      <c r="FK84" s="114"/>
      <c r="FL84" s="114"/>
      <c r="FM84" s="114"/>
      <c r="FN84" s="114"/>
      <c r="FO84" s="115"/>
      <c r="FP84" s="113"/>
      <c r="FQ84" s="114"/>
      <c r="FR84" s="114"/>
      <c r="FS84" s="114"/>
      <c r="FT84" s="114"/>
      <c r="FU84" s="114"/>
      <c r="FV84" s="114"/>
      <c r="FW84" s="114"/>
      <c r="FX84" s="114"/>
      <c r="FY84" s="114"/>
      <c r="FZ84" s="114"/>
      <c r="GA84" s="114"/>
      <c r="GB84" s="115"/>
    </row>
    <row r="85" spans="1:184" s="15" customFormat="1" ht="30" customHeight="1">
      <c r="A85" s="169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1"/>
      <c r="AE85" s="49">
        <v>244</v>
      </c>
      <c r="AF85" s="71" t="s">
        <v>37</v>
      </c>
      <c r="AG85" s="64"/>
      <c r="AH85" s="64"/>
      <c r="AI85" s="64"/>
      <c r="AJ85" s="64"/>
      <c r="AK85" s="64"/>
      <c r="AL85" s="64"/>
      <c r="AM85" s="64"/>
      <c r="AN85" s="65"/>
      <c r="AO85" s="125" t="s">
        <v>265</v>
      </c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7"/>
      <c r="BC85" s="125" t="s">
        <v>137</v>
      </c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7"/>
      <c r="BP85" s="113">
        <f>CC85+CP85</f>
        <v>0</v>
      </c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5"/>
      <c r="CC85" s="113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5"/>
      <c r="CP85" s="113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5"/>
      <c r="DC85" s="113">
        <f>DP85+EC85</f>
        <v>0</v>
      </c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5"/>
      <c r="DP85" s="113">
        <f t="shared" si="6"/>
        <v>0</v>
      </c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5"/>
      <c r="EC85" s="113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5"/>
      <c r="EP85" s="113">
        <f>FC85+FP85</f>
        <v>0</v>
      </c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5"/>
      <c r="FC85" s="113">
        <f t="shared" si="7"/>
        <v>0</v>
      </c>
      <c r="FD85" s="114"/>
      <c r="FE85" s="114"/>
      <c r="FF85" s="114"/>
      <c r="FG85" s="114"/>
      <c r="FH85" s="114"/>
      <c r="FI85" s="114"/>
      <c r="FJ85" s="114"/>
      <c r="FK85" s="114"/>
      <c r="FL85" s="114"/>
      <c r="FM85" s="114"/>
      <c r="FN85" s="114"/>
      <c r="FO85" s="115"/>
      <c r="FP85" s="113"/>
      <c r="FQ85" s="114"/>
      <c r="FR85" s="114"/>
      <c r="FS85" s="114"/>
      <c r="FT85" s="114"/>
      <c r="FU85" s="114"/>
      <c r="FV85" s="114"/>
      <c r="FW85" s="114"/>
      <c r="FX85" s="114"/>
      <c r="FY85" s="114"/>
      <c r="FZ85" s="114"/>
      <c r="GA85" s="114"/>
      <c r="GB85" s="115"/>
    </row>
    <row r="86" spans="1:184" s="15" customFormat="1" ht="30" customHeight="1">
      <c r="A86" s="169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1"/>
      <c r="AE86" s="49">
        <v>244</v>
      </c>
      <c r="AF86" s="71" t="s">
        <v>37</v>
      </c>
      <c r="AG86" s="64"/>
      <c r="AH86" s="64"/>
      <c r="AI86" s="64"/>
      <c r="AJ86" s="64"/>
      <c r="AK86" s="64"/>
      <c r="AL86" s="64"/>
      <c r="AM86" s="64"/>
      <c r="AN86" s="65"/>
      <c r="AO86" s="125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7"/>
      <c r="BC86" s="125" t="s">
        <v>277</v>
      </c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7"/>
      <c r="BP86" s="119">
        <f t="shared" si="3"/>
        <v>336000</v>
      </c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1"/>
      <c r="CC86" s="119">
        <v>336000</v>
      </c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1"/>
      <c r="CP86" s="119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1"/>
      <c r="DC86" s="119">
        <f t="shared" si="4"/>
        <v>336000</v>
      </c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1"/>
      <c r="DP86" s="119">
        <f t="shared" si="6"/>
        <v>336000</v>
      </c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1"/>
      <c r="EC86" s="119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1"/>
      <c r="EP86" s="119">
        <f t="shared" si="5"/>
        <v>336000</v>
      </c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1"/>
      <c r="FC86" s="119">
        <f t="shared" si="7"/>
        <v>336000</v>
      </c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1"/>
      <c r="FP86" s="113"/>
      <c r="FQ86" s="114"/>
      <c r="FR86" s="114"/>
      <c r="FS86" s="114"/>
      <c r="FT86" s="114"/>
      <c r="FU86" s="114"/>
      <c r="FV86" s="114"/>
      <c r="FW86" s="114"/>
      <c r="FX86" s="114"/>
      <c r="FY86" s="114"/>
      <c r="FZ86" s="114"/>
      <c r="GA86" s="114"/>
      <c r="GB86" s="115"/>
    </row>
    <row r="87" spans="1:184" s="15" customFormat="1" ht="30" customHeight="1">
      <c r="A87" s="169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1"/>
      <c r="AE87" s="49">
        <v>244</v>
      </c>
      <c r="AF87" s="71" t="s">
        <v>37</v>
      </c>
      <c r="AG87" s="64"/>
      <c r="AH87" s="64"/>
      <c r="AI87" s="64"/>
      <c r="AJ87" s="64"/>
      <c r="AK87" s="64"/>
      <c r="AL87" s="64"/>
      <c r="AM87" s="64"/>
      <c r="AN87" s="65"/>
      <c r="AO87" s="125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7"/>
      <c r="BC87" s="125" t="s">
        <v>278</v>
      </c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7"/>
      <c r="BP87" s="119">
        <f t="shared" si="3"/>
        <v>63000</v>
      </c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1"/>
      <c r="CC87" s="119">
        <v>63000</v>
      </c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1"/>
      <c r="CP87" s="119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1"/>
      <c r="DC87" s="119">
        <f t="shared" si="4"/>
        <v>63000</v>
      </c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1"/>
      <c r="DP87" s="119">
        <f t="shared" si="6"/>
        <v>63000</v>
      </c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1"/>
      <c r="EC87" s="119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1"/>
      <c r="EP87" s="119">
        <f t="shared" si="5"/>
        <v>63000</v>
      </c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1"/>
      <c r="FC87" s="119">
        <f t="shared" si="7"/>
        <v>63000</v>
      </c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1"/>
      <c r="FP87" s="113"/>
      <c r="FQ87" s="114"/>
      <c r="FR87" s="114"/>
      <c r="FS87" s="114"/>
      <c r="FT87" s="114"/>
      <c r="FU87" s="114"/>
      <c r="FV87" s="114"/>
      <c r="FW87" s="114"/>
      <c r="FX87" s="114"/>
      <c r="FY87" s="114"/>
      <c r="FZ87" s="114"/>
      <c r="GA87" s="114"/>
      <c r="GB87" s="115"/>
    </row>
    <row r="88" spans="1:184" s="15" customFormat="1" ht="30" customHeight="1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1"/>
      <c r="AE88" s="49">
        <v>244</v>
      </c>
      <c r="AF88" s="71" t="s">
        <v>37</v>
      </c>
      <c r="AG88" s="64"/>
      <c r="AH88" s="64"/>
      <c r="AI88" s="64"/>
      <c r="AJ88" s="64"/>
      <c r="AK88" s="64"/>
      <c r="AL88" s="64"/>
      <c r="AM88" s="64"/>
      <c r="AN88" s="65"/>
      <c r="AO88" s="125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7"/>
      <c r="BC88" s="125" t="s">
        <v>280</v>
      </c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7"/>
      <c r="BP88" s="119">
        <f t="shared" si="3"/>
        <v>1867100</v>
      </c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1"/>
      <c r="CC88" s="119">
        <v>1867100</v>
      </c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1"/>
      <c r="CP88" s="119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1"/>
      <c r="DC88" s="119">
        <f t="shared" si="4"/>
        <v>1867100</v>
      </c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1"/>
      <c r="DP88" s="119">
        <f t="shared" si="6"/>
        <v>1867100</v>
      </c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1"/>
      <c r="EC88" s="119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1"/>
      <c r="EP88" s="119">
        <f t="shared" si="5"/>
        <v>1867100</v>
      </c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1"/>
      <c r="FC88" s="119">
        <f t="shared" si="7"/>
        <v>1867100</v>
      </c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1"/>
      <c r="FP88" s="113"/>
      <c r="FQ88" s="114"/>
      <c r="FR88" s="114"/>
      <c r="FS88" s="114"/>
      <c r="FT88" s="114"/>
      <c r="FU88" s="114"/>
      <c r="FV88" s="114"/>
      <c r="FW88" s="114"/>
      <c r="FX88" s="114"/>
      <c r="FY88" s="114"/>
      <c r="FZ88" s="114"/>
      <c r="GA88" s="114"/>
      <c r="GB88" s="115"/>
    </row>
    <row r="89" spans="1:184" s="15" customFormat="1" ht="30" customHeight="1">
      <c r="A89" s="134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6"/>
      <c r="AE89" s="49">
        <v>244</v>
      </c>
      <c r="AF89" s="71" t="s">
        <v>37</v>
      </c>
      <c r="AG89" s="64"/>
      <c r="AH89" s="64"/>
      <c r="AI89" s="64"/>
      <c r="AJ89" s="64"/>
      <c r="AK89" s="64"/>
      <c r="AL89" s="64"/>
      <c r="AM89" s="64"/>
      <c r="AN89" s="65"/>
      <c r="AO89" s="125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7"/>
      <c r="BC89" s="125" t="s">
        <v>285</v>
      </c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7"/>
      <c r="BP89" s="119">
        <f t="shared" si="3"/>
        <v>0</v>
      </c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1"/>
      <c r="CC89" s="119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1"/>
      <c r="CP89" s="119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1"/>
      <c r="DC89" s="119">
        <f t="shared" si="4"/>
        <v>0</v>
      </c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1"/>
      <c r="DP89" s="119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1"/>
      <c r="EC89" s="119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1"/>
      <c r="EP89" s="119">
        <f t="shared" si="5"/>
        <v>0</v>
      </c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1"/>
      <c r="FC89" s="119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1"/>
      <c r="FP89" s="113"/>
      <c r="FQ89" s="114"/>
      <c r="FR89" s="114"/>
      <c r="FS89" s="114"/>
      <c r="FT89" s="114"/>
      <c r="FU89" s="114"/>
      <c r="FV89" s="114"/>
      <c r="FW89" s="114"/>
      <c r="FX89" s="114"/>
      <c r="FY89" s="114"/>
      <c r="FZ89" s="114"/>
      <c r="GA89" s="114"/>
      <c r="GB89" s="115"/>
    </row>
    <row r="90" spans="1:184" s="15" customFormat="1" ht="30" customHeight="1">
      <c r="A90" s="122" t="s">
        <v>43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4"/>
      <c r="AE90" s="49">
        <v>244</v>
      </c>
      <c r="AF90" s="71" t="s">
        <v>38</v>
      </c>
      <c r="AG90" s="64"/>
      <c r="AH90" s="64"/>
      <c r="AI90" s="64"/>
      <c r="AJ90" s="64"/>
      <c r="AK90" s="64"/>
      <c r="AL90" s="64"/>
      <c r="AM90" s="64"/>
      <c r="AN90" s="65"/>
      <c r="AO90" s="125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7"/>
      <c r="BC90" s="125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7"/>
      <c r="BP90" s="119">
        <f t="shared" si="3"/>
        <v>0</v>
      </c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1"/>
      <c r="CC90" s="119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1"/>
      <c r="CP90" s="119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1"/>
      <c r="DC90" s="119">
        <f t="shared" si="4"/>
        <v>0</v>
      </c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1"/>
      <c r="DP90" s="119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1"/>
      <c r="EC90" s="119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1"/>
      <c r="EP90" s="119">
        <f t="shared" si="5"/>
        <v>0</v>
      </c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1"/>
      <c r="FC90" s="119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1"/>
      <c r="FP90" s="113"/>
      <c r="FQ90" s="114"/>
      <c r="FR90" s="114"/>
      <c r="FS90" s="114"/>
      <c r="FT90" s="114"/>
      <c r="FU90" s="114"/>
      <c r="FV90" s="114"/>
      <c r="FW90" s="114"/>
      <c r="FX90" s="114"/>
      <c r="FY90" s="114"/>
      <c r="FZ90" s="114"/>
      <c r="GA90" s="114"/>
      <c r="GB90" s="115"/>
    </row>
    <row r="91" spans="1:184" s="15" customFormat="1" ht="30" customHeight="1">
      <c r="A91" s="122" t="s">
        <v>50</v>
      </c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8"/>
      <c r="AE91" s="49">
        <v>244</v>
      </c>
      <c r="AF91" s="71" t="s">
        <v>39</v>
      </c>
      <c r="AG91" s="64"/>
      <c r="AH91" s="64"/>
      <c r="AI91" s="64"/>
      <c r="AJ91" s="64"/>
      <c r="AK91" s="64"/>
      <c r="AL91" s="64"/>
      <c r="AM91" s="64"/>
      <c r="AN91" s="65"/>
      <c r="AO91" s="125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7"/>
      <c r="BC91" s="125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7"/>
      <c r="BP91" s="119">
        <f t="shared" si="3"/>
        <v>0</v>
      </c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1"/>
      <c r="CC91" s="119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1"/>
      <c r="CP91" s="119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1"/>
      <c r="DC91" s="119">
        <f t="shared" si="4"/>
        <v>0</v>
      </c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1"/>
      <c r="DP91" s="119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1"/>
      <c r="EC91" s="119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1"/>
      <c r="EP91" s="119">
        <f t="shared" si="5"/>
        <v>0</v>
      </c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1"/>
      <c r="FC91" s="119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1"/>
      <c r="FP91" s="113"/>
      <c r="FQ91" s="114"/>
      <c r="FR91" s="114"/>
      <c r="FS91" s="114"/>
      <c r="FT91" s="114"/>
      <c r="FU91" s="114"/>
      <c r="FV91" s="114"/>
      <c r="FW91" s="114"/>
      <c r="FX91" s="114"/>
      <c r="FY91" s="114"/>
      <c r="FZ91" s="114"/>
      <c r="GA91" s="114"/>
      <c r="GB91" s="115"/>
    </row>
    <row r="92" spans="1:184" s="15" customFormat="1" ht="30" customHeight="1">
      <c r="A92" s="128" t="s">
        <v>44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30"/>
      <c r="AE92" s="49">
        <v>244</v>
      </c>
      <c r="AF92" s="71" t="s">
        <v>40</v>
      </c>
      <c r="AG92" s="64"/>
      <c r="AH92" s="64"/>
      <c r="AI92" s="64"/>
      <c r="AJ92" s="64"/>
      <c r="AK92" s="64"/>
      <c r="AL92" s="64"/>
      <c r="AM92" s="64"/>
      <c r="AN92" s="65"/>
      <c r="AO92" s="125" t="s">
        <v>266</v>
      </c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7"/>
      <c r="BC92" s="125" t="s">
        <v>137</v>
      </c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7"/>
      <c r="BP92" s="113">
        <f t="shared" si="3"/>
        <v>964810</v>
      </c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5"/>
      <c r="CC92" s="113">
        <f>1130000-165190</f>
        <v>964810</v>
      </c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15"/>
      <c r="CP92" s="113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5"/>
      <c r="DC92" s="113">
        <f t="shared" si="4"/>
        <v>964810</v>
      </c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5"/>
      <c r="DP92" s="113">
        <f>CC92</f>
        <v>964810</v>
      </c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5"/>
      <c r="EC92" s="113"/>
      <c r="ED92" s="114"/>
      <c r="EE92" s="114"/>
      <c r="EF92" s="114"/>
      <c r="EG92" s="114"/>
      <c r="EH92" s="114"/>
      <c r="EI92" s="114"/>
      <c r="EJ92" s="114"/>
      <c r="EK92" s="114"/>
      <c r="EL92" s="114"/>
      <c r="EM92" s="114"/>
      <c r="EN92" s="114"/>
      <c r="EO92" s="115"/>
      <c r="EP92" s="113">
        <f aca="true" t="shared" si="8" ref="EP92:EP101">FC92+FP92</f>
        <v>964810</v>
      </c>
      <c r="EQ92" s="114"/>
      <c r="ER92" s="114"/>
      <c r="ES92" s="114"/>
      <c r="ET92" s="114"/>
      <c r="EU92" s="114"/>
      <c r="EV92" s="114"/>
      <c r="EW92" s="114"/>
      <c r="EX92" s="114"/>
      <c r="EY92" s="114"/>
      <c r="EZ92" s="114"/>
      <c r="FA92" s="114"/>
      <c r="FB92" s="115"/>
      <c r="FC92" s="113">
        <f>CC92</f>
        <v>964810</v>
      </c>
      <c r="FD92" s="114"/>
      <c r="FE92" s="114"/>
      <c r="FF92" s="114"/>
      <c r="FG92" s="114"/>
      <c r="FH92" s="114"/>
      <c r="FI92" s="114"/>
      <c r="FJ92" s="114"/>
      <c r="FK92" s="114"/>
      <c r="FL92" s="114"/>
      <c r="FM92" s="114"/>
      <c r="FN92" s="114"/>
      <c r="FO92" s="115"/>
      <c r="FP92" s="113"/>
      <c r="FQ92" s="114"/>
      <c r="FR92" s="114"/>
      <c r="FS92" s="114"/>
      <c r="FT92" s="114"/>
      <c r="FU92" s="114"/>
      <c r="FV92" s="114"/>
      <c r="FW92" s="114"/>
      <c r="FX92" s="114"/>
      <c r="FY92" s="114"/>
      <c r="FZ92" s="114"/>
      <c r="GA92" s="114"/>
      <c r="GB92" s="115"/>
    </row>
    <row r="93" spans="1:184" s="15" customFormat="1" ht="30" customHeight="1">
      <c r="A93" s="131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3"/>
      <c r="AE93" s="49">
        <v>244</v>
      </c>
      <c r="AF93" s="71" t="s">
        <v>40</v>
      </c>
      <c r="AG93" s="64"/>
      <c r="AH93" s="64"/>
      <c r="AI93" s="64"/>
      <c r="AJ93" s="64"/>
      <c r="AK93" s="64"/>
      <c r="AL93" s="64"/>
      <c r="AM93" s="64"/>
      <c r="AN93" s="65"/>
      <c r="AO93" s="125" t="s">
        <v>288</v>
      </c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7"/>
      <c r="BC93" s="125" t="s">
        <v>138</v>
      </c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7"/>
      <c r="BP93" s="113">
        <f>CC93+CP93</f>
        <v>32800</v>
      </c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5"/>
      <c r="CC93" s="113">
        <v>32800</v>
      </c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15"/>
      <c r="CP93" s="113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5"/>
      <c r="DC93" s="113">
        <f>DP93+EC93</f>
        <v>32800</v>
      </c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5"/>
      <c r="DP93" s="113">
        <f>CC93</f>
        <v>32800</v>
      </c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5"/>
      <c r="EC93" s="113"/>
      <c r="ED93" s="114"/>
      <c r="EE93" s="114"/>
      <c r="EF93" s="114"/>
      <c r="EG93" s="114"/>
      <c r="EH93" s="114"/>
      <c r="EI93" s="114"/>
      <c r="EJ93" s="114"/>
      <c r="EK93" s="114"/>
      <c r="EL93" s="114"/>
      <c r="EM93" s="114"/>
      <c r="EN93" s="114"/>
      <c r="EO93" s="115"/>
      <c r="EP93" s="113">
        <f>FC93+FP93</f>
        <v>32800</v>
      </c>
      <c r="EQ93" s="114"/>
      <c r="ER93" s="114"/>
      <c r="ES93" s="114"/>
      <c r="ET93" s="114"/>
      <c r="EU93" s="114"/>
      <c r="EV93" s="114"/>
      <c r="EW93" s="114"/>
      <c r="EX93" s="114"/>
      <c r="EY93" s="114"/>
      <c r="EZ93" s="114"/>
      <c r="FA93" s="114"/>
      <c r="FB93" s="115"/>
      <c r="FC93" s="113">
        <f>CC93</f>
        <v>32800</v>
      </c>
      <c r="FD93" s="114"/>
      <c r="FE93" s="114"/>
      <c r="FF93" s="114"/>
      <c r="FG93" s="114"/>
      <c r="FH93" s="114"/>
      <c r="FI93" s="114"/>
      <c r="FJ93" s="114"/>
      <c r="FK93" s="114"/>
      <c r="FL93" s="114"/>
      <c r="FM93" s="114"/>
      <c r="FN93" s="114"/>
      <c r="FO93" s="115"/>
      <c r="FP93" s="113"/>
      <c r="FQ93" s="114"/>
      <c r="FR93" s="114"/>
      <c r="FS93" s="114"/>
      <c r="FT93" s="114"/>
      <c r="FU93" s="114"/>
      <c r="FV93" s="114"/>
      <c r="FW93" s="114"/>
      <c r="FX93" s="114"/>
      <c r="FY93" s="114"/>
      <c r="FZ93" s="114"/>
      <c r="GA93" s="114"/>
      <c r="GB93" s="115"/>
    </row>
    <row r="94" spans="1:184" s="15" customFormat="1" ht="30" customHeight="1">
      <c r="A94" s="134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6"/>
      <c r="AE94" s="49">
        <v>244</v>
      </c>
      <c r="AF94" s="71" t="s">
        <v>40</v>
      </c>
      <c r="AG94" s="64"/>
      <c r="AH94" s="64"/>
      <c r="AI94" s="64"/>
      <c r="AJ94" s="64"/>
      <c r="AK94" s="64"/>
      <c r="AL94" s="64"/>
      <c r="AM94" s="64"/>
      <c r="AN94" s="65"/>
      <c r="AO94" s="125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7"/>
      <c r="BC94" s="125" t="s">
        <v>289</v>
      </c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7"/>
      <c r="BP94" s="113">
        <f t="shared" si="3"/>
        <v>0</v>
      </c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5"/>
      <c r="CC94" s="113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15"/>
      <c r="CP94" s="113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5"/>
      <c r="DC94" s="113">
        <f t="shared" si="4"/>
        <v>0</v>
      </c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5"/>
      <c r="DP94" s="113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5"/>
      <c r="EC94" s="113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5"/>
      <c r="EP94" s="113">
        <f t="shared" si="8"/>
        <v>0</v>
      </c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5"/>
      <c r="FC94" s="113"/>
      <c r="FD94" s="114"/>
      <c r="FE94" s="114"/>
      <c r="FF94" s="114"/>
      <c r="FG94" s="114"/>
      <c r="FH94" s="114"/>
      <c r="FI94" s="114"/>
      <c r="FJ94" s="114"/>
      <c r="FK94" s="114"/>
      <c r="FL94" s="114"/>
      <c r="FM94" s="114"/>
      <c r="FN94" s="114"/>
      <c r="FO94" s="115"/>
      <c r="FP94" s="113"/>
      <c r="FQ94" s="114"/>
      <c r="FR94" s="114"/>
      <c r="FS94" s="114"/>
      <c r="FT94" s="114"/>
      <c r="FU94" s="114"/>
      <c r="FV94" s="114"/>
      <c r="FW94" s="114"/>
      <c r="FX94" s="114"/>
      <c r="FY94" s="114"/>
      <c r="FZ94" s="114"/>
      <c r="GA94" s="114"/>
      <c r="GB94" s="115"/>
    </row>
    <row r="95" spans="1:184" s="15" customFormat="1" ht="40.5" customHeight="1">
      <c r="A95" s="128" t="s">
        <v>45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30"/>
      <c r="AE95" s="49">
        <v>244</v>
      </c>
      <c r="AF95" s="71" t="s">
        <v>41</v>
      </c>
      <c r="AG95" s="64"/>
      <c r="AH95" s="64"/>
      <c r="AI95" s="64"/>
      <c r="AJ95" s="64"/>
      <c r="AK95" s="64"/>
      <c r="AL95" s="64"/>
      <c r="AM95" s="64"/>
      <c r="AN95" s="65"/>
      <c r="AO95" s="125" t="s">
        <v>246</v>
      </c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7"/>
      <c r="BC95" s="125" t="s">
        <v>138</v>
      </c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7"/>
      <c r="BP95" s="113">
        <f t="shared" si="3"/>
        <v>51000</v>
      </c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5"/>
      <c r="CC95" s="113">
        <v>51000</v>
      </c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5"/>
      <c r="CP95" s="113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5"/>
      <c r="DC95" s="113">
        <f t="shared" si="4"/>
        <v>51000</v>
      </c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5"/>
      <c r="DP95" s="113">
        <f>CC95</f>
        <v>51000</v>
      </c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5"/>
      <c r="EC95" s="113"/>
      <c r="ED95" s="114"/>
      <c r="EE95" s="114"/>
      <c r="EF95" s="114"/>
      <c r="EG95" s="114"/>
      <c r="EH95" s="114"/>
      <c r="EI95" s="114"/>
      <c r="EJ95" s="114"/>
      <c r="EK95" s="114"/>
      <c r="EL95" s="114"/>
      <c r="EM95" s="114"/>
      <c r="EN95" s="114"/>
      <c r="EO95" s="115"/>
      <c r="EP95" s="113">
        <f t="shared" si="8"/>
        <v>51000</v>
      </c>
      <c r="EQ95" s="114"/>
      <c r="ER95" s="114"/>
      <c r="ES95" s="114"/>
      <c r="ET95" s="114"/>
      <c r="EU95" s="114"/>
      <c r="EV95" s="114"/>
      <c r="EW95" s="114"/>
      <c r="EX95" s="114"/>
      <c r="EY95" s="114"/>
      <c r="EZ95" s="114"/>
      <c r="FA95" s="114"/>
      <c r="FB95" s="115"/>
      <c r="FC95" s="113">
        <f>CC95</f>
        <v>51000</v>
      </c>
      <c r="FD95" s="114"/>
      <c r="FE95" s="114"/>
      <c r="FF95" s="114"/>
      <c r="FG95" s="114"/>
      <c r="FH95" s="114"/>
      <c r="FI95" s="114"/>
      <c r="FJ95" s="114"/>
      <c r="FK95" s="114"/>
      <c r="FL95" s="114"/>
      <c r="FM95" s="114"/>
      <c r="FN95" s="114"/>
      <c r="FO95" s="115"/>
      <c r="FP95" s="113"/>
      <c r="FQ95" s="114"/>
      <c r="FR95" s="114"/>
      <c r="FS95" s="114"/>
      <c r="FT95" s="114"/>
      <c r="FU95" s="114"/>
      <c r="FV95" s="114"/>
      <c r="FW95" s="114"/>
      <c r="FX95" s="114"/>
      <c r="FY95" s="114"/>
      <c r="FZ95" s="114"/>
      <c r="GA95" s="114"/>
      <c r="GB95" s="115"/>
    </row>
    <row r="96" spans="1:184" s="15" customFormat="1" ht="30" customHeight="1">
      <c r="A96" s="131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3"/>
      <c r="AE96" s="49">
        <v>244</v>
      </c>
      <c r="AF96" s="71" t="s">
        <v>41</v>
      </c>
      <c r="AG96" s="64"/>
      <c r="AH96" s="64"/>
      <c r="AI96" s="64"/>
      <c r="AJ96" s="64"/>
      <c r="AK96" s="64"/>
      <c r="AL96" s="64"/>
      <c r="AM96" s="64"/>
      <c r="AN96" s="65"/>
      <c r="AO96" s="125" t="s">
        <v>267</v>
      </c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7"/>
      <c r="BC96" s="125" t="s">
        <v>137</v>
      </c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7"/>
      <c r="BP96" s="113">
        <f>CC96+CP96</f>
        <v>203940</v>
      </c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5"/>
      <c r="CC96" s="113">
        <v>203940</v>
      </c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5"/>
      <c r="CP96" s="113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5"/>
      <c r="DC96" s="113">
        <f>DP96+EC96</f>
        <v>203940</v>
      </c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5"/>
      <c r="DP96" s="113">
        <f>CC96</f>
        <v>203940</v>
      </c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5"/>
      <c r="EC96" s="113"/>
      <c r="ED96" s="114"/>
      <c r="EE96" s="114"/>
      <c r="EF96" s="114"/>
      <c r="EG96" s="114"/>
      <c r="EH96" s="114"/>
      <c r="EI96" s="114"/>
      <c r="EJ96" s="114"/>
      <c r="EK96" s="114"/>
      <c r="EL96" s="114"/>
      <c r="EM96" s="114"/>
      <c r="EN96" s="114"/>
      <c r="EO96" s="115"/>
      <c r="EP96" s="113">
        <f>FC96+FP96</f>
        <v>203940</v>
      </c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5"/>
      <c r="FC96" s="113">
        <f>CC96</f>
        <v>203940</v>
      </c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5"/>
      <c r="FP96" s="113"/>
      <c r="FQ96" s="114"/>
      <c r="FR96" s="114"/>
      <c r="FS96" s="114"/>
      <c r="FT96" s="114"/>
      <c r="FU96" s="114"/>
      <c r="FV96" s="114"/>
      <c r="FW96" s="114"/>
      <c r="FX96" s="114"/>
      <c r="FY96" s="114"/>
      <c r="FZ96" s="114"/>
      <c r="GA96" s="114"/>
      <c r="GB96" s="115"/>
    </row>
    <row r="97" spans="1:184" s="15" customFormat="1" ht="30" customHeight="1">
      <c r="A97" s="134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6"/>
      <c r="AE97" s="49">
        <v>244</v>
      </c>
      <c r="AF97" s="71" t="s">
        <v>41</v>
      </c>
      <c r="AG97" s="64"/>
      <c r="AH97" s="64"/>
      <c r="AI97" s="64"/>
      <c r="AJ97" s="64"/>
      <c r="AK97" s="64"/>
      <c r="AL97" s="64"/>
      <c r="AM97" s="64"/>
      <c r="AN97" s="65"/>
      <c r="AO97" s="125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7"/>
      <c r="BC97" s="125" t="s">
        <v>311</v>
      </c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7"/>
      <c r="BP97" s="113">
        <f t="shared" si="3"/>
        <v>0</v>
      </c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5"/>
      <c r="CC97" s="113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15"/>
      <c r="CP97" s="113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5"/>
      <c r="DC97" s="113">
        <f t="shared" si="4"/>
        <v>0</v>
      </c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5"/>
      <c r="DP97" s="113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5"/>
      <c r="EC97" s="113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114"/>
      <c r="EO97" s="115"/>
      <c r="EP97" s="113">
        <f t="shared" si="8"/>
        <v>0</v>
      </c>
      <c r="EQ97" s="114"/>
      <c r="ER97" s="114"/>
      <c r="ES97" s="114"/>
      <c r="ET97" s="114"/>
      <c r="EU97" s="114"/>
      <c r="EV97" s="114"/>
      <c r="EW97" s="114"/>
      <c r="EX97" s="114"/>
      <c r="EY97" s="114"/>
      <c r="EZ97" s="114"/>
      <c r="FA97" s="114"/>
      <c r="FB97" s="115"/>
      <c r="FC97" s="113"/>
      <c r="FD97" s="114"/>
      <c r="FE97" s="114"/>
      <c r="FF97" s="114"/>
      <c r="FG97" s="114"/>
      <c r="FH97" s="114"/>
      <c r="FI97" s="114"/>
      <c r="FJ97" s="114"/>
      <c r="FK97" s="114"/>
      <c r="FL97" s="114"/>
      <c r="FM97" s="114"/>
      <c r="FN97" s="114"/>
      <c r="FO97" s="115"/>
      <c r="FP97" s="113"/>
      <c r="FQ97" s="114"/>
      <c r="FR97" s="114"/>
      <c r="FS97" s="114"/>
      <c r="FT97" s="114"/>
      <c r="FU97" s="114"/>
      <c r="FV97" s="114"/>
      <c r="FW97" s="114"/>
      <c r="FX97" s="114"/>
      <c r="FY97" s="114"/>
      <c r="FZ97" s="114"/>
      <c r="GA97" s="114"/>
      <c r="GB97" s="115"/>
    </row>
    <row r="98" spans="1:184" s="15" customFormat="1" ht="30" customHeight="1">
      <c r="A98" s="122" t="s">
        <v>303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4"/>
      <c r="AE98" s="49">
        <v>340</v>
      </c>
      <c r="AF98" s="71" t="s">
        <v>39</v>
      </c>
      <c r="AG98" s="64"/>
      <c r="AH98" s="64"/>
      <c r="AI98" s="64"/>
      <c r="AJ98" s="64"/>
      <c r="AK98" s="64"/>
      <c r="AL98" s="64"/>
      <c r="AM98" s="64"/>
      <c r="AN98" s="65"/>
      <c r="AO98" s="125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7"/>
      <c r="BC98" s="125" t="s">
        <v>279</v>
      </c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7"/>
      <c r="BP98" s="113">
        <f>CC98+CP98</f>
        <v>5000</v>
      </c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5"/>
      <c r="CC98" s="113">
        <v>5000</v>
      </c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5"/>
      <c r="CP98" s="113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5"/>
      <c r="DC98" s="113">
        <f>DP98+EC98</f>
        <v>5000</v>
      </c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5"/>
      <c r="DP98" s="113">
        <f>CC98</f>
        <v>5000</v>
      </c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5"/>
      <c r="EC98" s="113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5"/>
      <c r="EP98" s="113">
        <f t="shared" si="8"/>
        <v>5000</v>
      </c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5"/>
      <c r="FC98" s="113">
        <f>CC98</f>
        <v>5000</v>
      </c>
      <c r="FD98" s="114"/>
      <c r="FE98" s="114"/>
      <c r="FF98" s="114"/>
      <c r="FG98" s="114"/>
      <c r="FH98" s="114"/>
      <c r="FI98" s="114"/>
      <c r="FJ98" s="114"/>
      <c r="FK98" s="114"/>
      <c r="FL98" s="114"/>
      <c r="FM98" s="114"/>
      <c r="FN98" s="114"/>
      <c r="FO98" s="115"/>
      <c r="FP98" s="113"/>
      <c r="FQ98" s="114"/>
      <c r="FR98" s="114"/>
      <c r="FS98" s="114"/>
      <c r="FT98" s="114"/>
      <c r="FU98" s="114"/>
      <c r="FV98" s="114"/>
      <c r="FW98" s="114"/>
      <c r="FX98" s="114"/>
      <c r="FY98" s="114"/>
      <c r="FZ98" s="114"/>
      <c r="GA98" s="114"/>
      <c r="GB98" s="115"/>
    </row>
    <row r="99" spans="1:184" s="15" customFormat="1" ht="36" customHeight="1">
      <c r="A99" s="122" t="s">
        <v>304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4"/>
      <c r="AE99" s="49">
        <v>851</v>
      </c>
      <c r="AF99" s="71" t="s">
        <v>39</v>
      </c>
      <c r="AG99" s="64"/>
      <c r="AH99" s="64"/>
      <c r="AI99" s="64"/>
      <c r="AJ99" s="64"/>
      <c r="AK99" s="64"/>
      <c r="AL99" s="64"/>
      <c r="AM99" s="64"/>
      <c r="AN99" s="65"/>
      <c r="AO99" s="125" t="s">
        <v>247</v>
      </c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7"/>
      <c r="BC99" s="125" t="s">
        <v>168</v>
      </c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7"/>
      <c r="BP99" s="119">
        <f>CC99+CP99</f>
        <v>17300</v>
      </c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1"/>
      <c r="CC99" s="119">
        <v>17300</v>
      </c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1"/>
      <c r="CP99" s="119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1"/>
      <c r="DC99" s="119">
        <f>DP99+EC99</f>
        <v>17300</v>
      </c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1"/>
      <c r="DP99" s="119">
        <f>CC99</f>
        <v>17300</v>
      </c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1"/>
      <c r="EC99" s="119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1"/>
      <c r="EP99" s="119">
        <f t="shared" si="8"/>
        <v>17300</v>
      </c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1"/>
      <c r="FC99" s="119">
        <f>CC99</f>
        <v>17300</v>
      </c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1"/>
      <c r="FP99" s="113"/>
      <c r="FQ99" s="114"/>
      <c r="FR99" s="114"/>
      <c r="FS99" s="114"/>
      <c r="FT99" s="114"/>
      <c r="FU99" s="114"/>
      <c r="FV99" s="114"/>
      <c r="FW99" s="114"/>
      <c r="FX99" s="114"/>
      <c r="FY99" s="114"/>
      <c r="FZ99" s="114"/>
      <c r="GA99" s="114"/>
      <c r="GB99" s="115"/>
    </row>
    <row r="100" spans="1:184" s="15" customFormat="1" ht="30" customHeight="1">
      <c r="A100" s="122" t="s">
        <v>305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4"/>
      <c r="AE100" s="49">
        <v>244</v>
      </c>
      <c r="AF100" s="71" t="s">
        <v>39</v>
      </c>
      <c r="AG100" s="64"/>
      <c r="AH100" s="64"/>
      <c r="AI100" s="64"/>
      <c r="AJ100" s="64"/>
      <c r="AK100" s="64"/>
      <c r="AL100" s="64"/>
      <c r="AM100" s="64"/>
      <c r="AN100" s="65"/>
      <c r="AO100" s="125" t="s">
        <v>247</v>
      </c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7"/>
      <c r="BC100" s="125" t="s">
        <v>138</v>
      </c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7"/>
      <c r="BP100" s="119">
        <f>CC100+CP100</f>
        <v>33500</v>
      </c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1"/>
      <c r="CC100" s="119">
        <v>33500</v>
      </c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1"/>
      <c r="CP100" s="119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1"/>
      <c r="DC100" s="119">
        <f>DP100+EC100</f>
        <v>33500</v>
      </c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1"/>
      <c r="DP100" s="119">
        <f>CC100</f>
        <v>33500</v>
      </c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1"/>
      <c r="EC100" s="119"/>
      <c r="ED100" s="120"/>
      <c r="EE100" s="120"/>
      <c r="EF100" s="120"/>
      <c r="EG100" s="120"/>
      <c r="EH100" s="120"/>
      <c r="EI100" s="120"/>
      <c r="EJ100" s="120"/>
      <c r="EK100" s="120"/>
      <c r="EL100" s="120"/>
      <c r="EM100" s="120"/>
      <c r="EN100" s="120"/>
      <c r="EO100" s="121"/>
      <c r="EP100" s="119">
        <f t="shared" si="8"/>
        <v>33500</v>
      </c>
      <c r="EQ100" s="120"/>
      <c r="ER100" s="120"/>
      <c r="ES100" s="120"/>
      <c r="ET100" s="120"/>
      <c r="EU100" s="120"/>
      <c r="EV100" s="120"/>
      <c r="EW100" s="120"/>
      <c r="EX100" s="120"/>
      <c r="EY100" s="120"/>
      <c r="EZ100" s="120"/>
      <c r="FA100" s="120"/>
      <c r="FB100" s="121"/>
      <c r="FC100" s="119">
        <f>CC100</f>
        <v>33500</v>
      </c>
      <c r="FD100" s="120"/>
      <c r="FE100" s="120"/>
      <c r="FF100" s="120"/>
      <c r="FG100" s="120"/>
      <c r="FH100" s="120"/>
      <c r="FI100" s="120"/>
      <c r="FJ100" s="120"/>
      <c r="FK100" s="120"/>
      <c r="FL100" s="120"/>
      <c r="FM100" s="120"/>
      <c r="FN100" s="120"/>
      <c r="FO100" s="121"/>
      <c r="FP100" s="113"/>
      <c r="FQ100" s="114"/>
      <c r="FR100" s="114"/>
      <c r="FS100" s="114"/>
      <c r="FT100" s="114"/>
      <c r="FU100" s="114"/>
      <c r="FV100" s="114"/>
      <c r="FW100" s="114"/>
      <c r="FX100" s="114"/>
      <c r="FY100" s="114"/>
      <c r="FZ100" s="114"/>
      <c r="GA100" s="114"/>
      <c r="GB100" s="115"/>
    </row>
    <row r="101" spans="1:184" s="15" customFormat="1" ht="30" customHeight="1">
      <c r="A101" s="122" t="s">
        <v>306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4"/>
      <c r="AE101" s="49">
        <v>853</v>
      </c>
      <c r="AF101" s="71" t="s">
        <v>39</v>
      </c>
      <c r="AG101" s="64"/>
      <c r="AH101" s="64"/>
      <c r="AI101" s="64"/>
      <c r="AJ101" s="64"/>
      <c r="AK101" s="64"/>
      <c r="AL101" s="64"/>
      <c r="AM101" s="64"/>
      <c r="AN101" s="65"/>
      <c r="AO101" s="125" t="s">
        <v>286</v>
      </c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7"/>
      <c r="BC101" s="125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7"/>
      <c r="BP101" s="113">
        <f>CC101+CP101</f>
        <v>300</v>
      </c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5"/>
      <c r="CC101" s="113">
        <v>300</v>
      </c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5"/>
      <c r="CP101" s="119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1"/>
      <c r="DC101" s="119">
        <f>DP101+EC101</f>
        <v>0</v>
      </c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1"/>
      <c r="DP101" s="119">
        <v>0</v>
      </c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1"/>
      <c r="EC101" s="119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1"/>
      <c r="EP101" s="119">
        <f t="shared" si="8"/>
        <v>0</v>
      </c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1"/>
      <c r="FC101" s="119">
        <v>0</v>
      </c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1"/>
      <c r="FP101" s="113"/>
      <c r="FQ101" s="114"/>
      <c r="FR101" s="114"/>
      <c r="FS101" s="114"/>
      <c r="FT101" s="114"/>
      <c r="FU101" s="114"/>
      <c r="FV101" s="114"/>
      <c r="FW101" s="114"/>
      <c r="FX101" s="114"/>
      <c r="FY101" s="114"/>
      <c r="FZ101" s="114"/>
      <c r="GA101" s="114"/>
      <c r="GB101" s="115"/>
    </row>
    <row r="102" spans="1:184" s="16" customFormat="1" ht="36" customHeight="1">
      <c r="A102" s="143" t="s">
        <v>51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5"/>
      <c r="AE102" s="52"/>
      <c r="AF102" s="140" t="s">
        <v>9</v>
      </c>
      <c r="AG102" s="141"/>
      <c r="AH102" s="141"/>
      <c r="AI102" s="141"/>
      <c r="AJ102" s="141"/>
      <c r="AK102" s="141"/>
      <c r="AL102" s="141"/>
      <c r="AM102" s="141"/>
      <c r="AN102" s="142"/>
      <c r="AO102" s="140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2"/>
      <c r="BC102" s="140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2"/>
      <c r="BP102" s="116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8"/>
      <c r="CC102" s="116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8"/>
      <c r="CP102" s="116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8"/>
      <c r="DC102" s="116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8"/>
      <c r="DP102" s="116"/>
      <c r="DQ102" s="117"/>
      <c r="DR102" s="117"/>
      <c r="DS102" s="117"/>
      <c r="DT102" s="117"/>
      <c r="DU102" s="117"/>
      <c r="DV102" s="117"/>
      <c r="DW102" s="117"/>
      <c r="DX102" s="117"/>
      <c r="DY102" s="117"/>
      <c r="DZ102" s="117"/>
      <c r="EA102" s="117"/>
      <c r="EB102" s="118"/>
      <c r="EC102" s="116"/>
      <c r="ED102" s="117"/>
      <c r="EE102" s="117"/>
      <c r="EF102" s="117"/>
      <c r="EG102" s="117"/>
      <c r="EH102" s="117"/>
      <c r="EI102" s="117"/>
      <c r="EJ102" s="117"/>
      <c r="EK102" s="117"/>
      <c r="EL102" s="117"/>
      <c r="EM102" s="117"/>
      <c r="EN102" s="117"/>
      <c r="EO102" s="118"/>
      <c r="EP102" s="116"/>
      <c r="EQ102" s="117"/>
      <c r="ER102" s="117"/>
      <c r="ES102" s="117"/>
      <c r="ET102" s="117"/>
      <c r="EU102" s="117"/>
      <c r="EV102" s="117"/>
      <c r="EW102" s="117"/>
      <c r="EX102" s="117"/>
      <c r="EY102" s="117"/>
      <c r="EZ102" s="117"/>
      <c r="FA102" s="117"/>
      <c r="FB102" s="118"/>
      <c r="FC102" s="116"/>
      <c r="FD102" s="117"/>
      <c r="FE102" s="117"/>
      <c r="FF102" s="117"/>
      <c r="FG102" s="117"/>
      <c r="FH102" s="117"/>
      <c r="FI102" s="117"/>
      <c r="FJ102" s="117"/>
      <c r="FK102" s="117"/>
      <c r="FL102" s="117"/>
      <c r="FM102" s="117"/>
      <c r="FN102" s="117"/>
      <c r="FO102" s="118"/>
      <c r="FP102" s="116"/>
      <c r="FQ102" s="117"/>
      <c r="FR102" s="117"/>
      <c r="FS102" s="117"/>
      <c r="FT102" s="117"/>
      <c r="FU102" s="117"/>
      <c r="FV102" s="117"/>
      <c r="FW102" s="117"/>
      <c r="FX102" s="117"/>
      <c r="FY102" s="117"/>
      <c r="FZ102" s="117"/>
      <c r="GA102" s="117"/>
      <c r="GB102" s="118"/>
    </row>
    <row r="103" spans="1:184" s="16" customFormat="1" ht="30" customHeight="1">
      <c r="A103" s="143" t="s">
        <v>10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5"/>
      <c r="AE103" s="52"/>
      <c r="AF103" s="140" t="s">
        <v>9</v>
      </c>
      <c r="AG103" s="141"/>
      <c r="AH103" s="141"/>
      <c r="AI103" s="141"/>
      <c r="AJ103" s="141"/>
      <c r="AK103" s="141"/>
      <c r="AL103" s="141"/>
      <c r="AM103" s="141"/>
      <c r="AN103" s="142"/>
      <c r="AO103" s="140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2"/>
      <c r="BC103" s="140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2"/>
      <c r="BP103" s="116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8"/>
      <c r="CC103" s="116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8"/>
      <c r="CP103" s="116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8"/>
      <c r="DC103" s="116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8"/>
      <c r="DP103" s="116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8"/>
      <c r="EC103" s="116"/>
      <c r="ED103" s="117"/>
      <c r="EE103" s="117"/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8"/>
      <c r="EP103" s="116"/>
      <c r="EQ103" s="117"/>
      <c r="ER103" s="117"/>
      <c r="ES103" s="117"/>
      <c r="ET103" s="117"/>
      <c r="EU103" s="117"/>
      <c r="EV103" s="117"/>
      <c r="EW103" s="117"/>
      <c r="EX103" s="117"/>
      <c r="EY103" s="117"/>
      <c r="EZ103" s="117"/>
      <c r="FA103" s="117"/>
      <c r="FB103" s="118"/>
      <c r="FC103" s="116"/>
      <c r="FD103" s="117"/>
      <c r="FE103" s="117"/>
      <c r="FF103" s="117"/>
      <c r="FG103" s="117"/>
      <c r="FH103" s="117"/>
      <c r="FI103" s="117"/>
      <c r="FJ103" s="117"/>
      <c r="FK103" s="117"/>
      <c r="FL103" s="117"/>
      <c r="FM103" s="117"/>
      <c r="FN103" s="117"/>
      <c r="FO103" s="118"/>
      <c r="FP103" s="116"/>
      <c r="FQ103" s="117"/>
      <c r="FR103" s="117"/>
      <c r="FS103" s="117"/>
      <c r="FT103" s="117"/>
      <c r="FU103" s="117"/>
      <c r="FV103" s="117"/>
      <c r="FW103" s="117"/>
      <c r="FX103" s="117"/>
      <c r="FY103" s="117"/>
      <c r="FZ103" s="117"/>
      <c r="GA103" s="117"/>
      <c r="GB103" s="118"/>
    </row>
    <row r="104" spans="1:184" s="15" customFormat="1" ht="30" customHeight="1">
      <c r="A104" s="146" t="s">
        <v>52</v>
      </c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8"/>
      <c r="AE104" s="56"/>
      <c r="AF104" s="125" t="s">
        <v>9</v>
      </c>
      <c r="AG104" s="126"/>
      <c r="AH104" s="126"/>
      <c r="AI104" s="126"/>
      <c r="AJ104" s="126"/>
      <c r="AK104" s="126"/>
      <c r="AL104" s="126"/>
      <c r="AM104" s="126"/>
      <c r="AN104" s="127"/>
      <c r="AO104" s="125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7"/>
      <c r="BC104" s="125" t="s">
        <v>9</v>
      </c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7"/>
      <c r="BP104" s="113" t="s">
        <v>9</v>
      </c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5"/>
      <c r="CC104" s="113" t="s">
        <v>9</v>
      </c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15"/>
      <c r="CP104" s="113" t="s">
        <v>9</v>
      </c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5"/>
      <c r="DC104" s="113" t="s">
        <v>9</v>
      </c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5"/>
      <c r="DP104" s="113" t="s">
        <v>9</v>
      </c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5"/>
      <c r="EC104" s="113" t="s">
        <v>9</v>
      </c>
      <c r="ED104" s="114"/>
      <c r="EE104" s="114"/>
      <c r="EF104" s="114"/>
      <c r="EG104" s="114"/>
      <c r="EH104" s="114"/>
      <c r="EI104" s="114"/>
      <c r="EJ104" s="114"/>
      <c r="EK104" s="114"/>
      <c r="EL104" s="114"/>
      <c r="EM104" s="114"/>
      <c r="EN104" s="114"/>
      <c r="EO104" s="115"/>
      <c r="EP104" s="113" t="s">
        <v>9</v>
      </c>
      <c r="EQ104" s="114"/>
      <c r="ER104" s="114"/>
      <c r="ES104" s="114"/>
      <c r="ET104" s="114"/>
      <c r="EU104" s="114"/>
      <c r="EV104" s="114"/>
      <c r="EW104" s="114"/>
      <c r="EX104" s="114"/>
      <c r="EY104" s="114"/>
      <c r="EZ104" s="114"/>
      <c r="FA104" s="114"/>
      <c r="FB104" s="115"/>
      <c r="FC104" s="113" t="s">
        <v>9</v>
      </c>
      <c r="FD104" s="114"/>
      <c r="FE104" s="114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5"/>
      <c r="FP104" s="113" t="s">
        <v>9</v>
      </c>
      <c r="FQ104" s="114"/>
      <c r="FR104" s="114"/>
      <c r="FS104" s="114"/>
      <c r="FT104" s="114"/>
      <c r="FU104" s="114"/>
      <c r="FV104" s="114"/>
      <c r="FW104" s="114"/>
      <c r="FX104" s="114"/>
      <c r="FY104" s="114"/>
      <c r="FZ104" s="114"/>
      <c r="GA104" s="114"/>
      <c r="GB104" s="115"/>
    </row>
    <row r="105" spans="1:184" s="15" customFormat="1" ht="42" customHeight="1">
      <c r="A105" s="122" t="s">
        <v>154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4"/>
      <c r="AE105" s="49"/>
      <c r="AF105" s="125" t="s">
        <v>9</v>
      </c>
      <c r="AG105" s="126"/>
      <c r="AH105" s="126"/>
      <c r="AI105" s="126"/>
      <c r="AJ105" s="126"/>
      <c r="AK105" s="126"/>
      <c r="AL105" s="126"/>
      <c r="AM105" s="126"/>
      <c r="AN105" s="127"/>
      <c r="AO105" s="125" t="s">
        <v>9</v>
      </c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7"/>
      <c r="BC105" s="125" t="s">
        <v>9</v>
      </c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7"/>
      <c r="BP105" s="116">
        <f>CC105+CP105</f>
        <v>0</v>
      </c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8"/>
      <c r="CC105" s="113">
        <f>CC106</f>
        <v>0</v>
      </c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5"/>
      <c r="CP105" s="113">
        <f>CP106</f>
        <v>0</v>
      </c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5"/>
      <c r="DC105" s="116">
        <f>DP105+EC105</f>
        <v>0</v>
      </c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8"/>
      <c r="DP105" s="113">
        <f>DP106</f>
        <v>0</v>
      </c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5"/>
      <c r="EC105" s="113">
        <f>EC106</f>
        <v>0</v>
      </c>
      <c r="ED105" s="114"/>
      <c r="EE105" s="114"/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5"/>
      <c r="EP105" s="116">
        <f>FC105+FP105</f>
        <v>0</v>
      </c>
      <c r="EQ105" s="117"/>
      <c r="ER105" s="117"/>
      <c r="ES105" s="117"/>
      <c r="ET105" s="117"/>
      <c r="EU105" s="117"/>
      <c r="EV105" s="117"/>
      <c r="EW105" s="117"/>
      <c r="EX105" s="117"/>
      <c r="EY105" s="117"/>
      <c r="EZ105" s="117"/>
      <c r="FA105" s="117"/>
      <c r="FB105" s="118"/>
      <c r="FC105" s="113">
        <f>FC106</f>
        <v>0</v>
      </c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5"/>
      <c r="FP105" s="113">
        <f>FP106</f>
        <v>0</v>
      </c>
      <c r="FQ105" s="114"/>
      <c r="FR105" s="114"/>
      <c r="FS105" s="114"/>
      <c r="FT105" s="114"/>
      <c r="FU105" s="114"/>
      <c r="FV105" s="114"/>
      <c r="FW105" s="114"/>
      <c r="FX105" s="114"/>
      <c r="FY105" s="114"/>
      <c r="FZ105" s="114"/>
      <c r="GA105" s="114"/>
      <c r="GB105" s="115"/>
    </row>
    <row r="106" spans="1:184" s="15" customFormat="1" ht="39" customHeight="1">
      <c r="A106" s="122" t="s">
        <v>74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4"/>
      <c r="AE106" s="49"/>
      <c r="AF106" s="125"/>
      <c r="AG106" s="126"/>
      <c r="AH106" s="126"/>
      <c r="AI106" s="126"/>
      <c r="AJ106" s="126"/>
      <c r="AK106" s="126"/>
      <c r="AL106" s="126"/>
      <c r="AM106" s="126"/>
      <c r="AN106" s="127"/>
      <c r="AO106" s="125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7"/>
      <c r="BC106" s="125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7"/>
      <c r="BP106" s="113">
        <f>CC106+CP106</f>
        <v>0</v>
      </c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5"/>
      <c r="CC106" s="113">
        <f>CP106+DC106</f>
        <v>0</v>
      </c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5"/>
      <c r="CP106" s="113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5"/>
      <c r="DC106" s="113">
        <f>DP106+EC106</f>
        <v>0</v>
      </c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5"/>
      <c r="DP106" s="113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5"/>
      <c r="EC106" s="113">
        <f>EP106+FC106</f>
        <v>0</v>
      </c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5"/>
      <c r="EP106" s="113">
        <f>FC106+FP106</f>
        <v>0</v>
      </c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5"/>
      <c r="FC106" s="113">
        <f>FP106+GC106</f>
        <v>0</v>
      </c>
      <c r="FD106" s="114"/>
      <c r="FE106" s="114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5"/>
      <c r="FP106" s="113"/>
      <c r="FQ106" s="114"/>
      <c r="FR106" s="114"/>
      <c r="FS106" s="114"/>
      <c r="FT106" s="114"/>
      <c r="FU106" s="114"/>
      <c r="FV106" s="114"/>
      <c r="FW106" s="114"/>
      <c r="FX106" s="114"/>
      <c r="FY106" s="114"/>
      <c r="FZ106" s="114"/>
      <c r="GA106" s="114"/>
      <c r="GB106" s="115"/>
    </row>
    <row r="107" ht="28.5" customHeight="1"/>
  </sheetData>
  <sheetProtection/>
  <mergeCells count="1290">
    <mergeCell ref="AF38:AN38"/>
    <mergeCell ref="BC41:BO41"/>
    <mergeCell ref="FP62:GB62"/>
    <mergeCell ref="FC61:FO61"/>
    <mergeCell ref="FP61:GB61"/>
    <mergeCell ref="BP45:CB45"/>
    <mergeCell ref="DP45:EB45"/>
    <mergeCell ref="EP46:FB46"/>
    <mergeCell ref="FP58:GB58"/>
    <mergeCell ref="EP62:FB62"/>
    <mergeCell ref="FC63:FO63"/>
    <mergeCell ref="FP50:GB50"/>
    <mergeCell ref="FC62:FO62"/>
    <mergeCell ref="FC37:FO37"/>
    <mergeCell ref="FC58:FO58"/>
    <mergeCell ref="FC60:FO60"/>
    <mergeCell ref="FC51:FO51"/>
    <mergeCell ref="FC38:FO38"/>
    <mergeCell ref="FP39:GB39"/>
    <mergeCell ref="FC47:FO47"/>
    <mergeCell ref="FC65:FO65"/>
    <mergeCell ref="EP65:FB65"/>
    <mergeCell ref="EP85:FB85"/>
    <mergeCell ref="EP83:FB83"/>
    <mergeCell ref="EP81:FB81"/>
    <mergeCell ref="AE4:AE6"/>
    <mergeCell ref="DP40:EB40"/>
    <mergeCell ref="EC40:EO40"/>
    <mergeCell ref="BP43:CB43"/>
    <mergeCell ref="CC43:CO43"/>
    <mergeCell ref="EC35:EO35"/>
    <mergeCell ref="BP35:CB35"/>
    <mergeCell ref="AO40:BB40"/>
    <mergeCell ref="DP34:EB34"/>
    <mergeCell ref="DC34:DO34"/>
    <mergeCell ref="AF89:AN89"/>
    <mergeCell ref="AO89:BB89"/>
    <mergeCell ref="BC89:BO89"/>
    <mergeCell ref="BP89:CB89"/>
    <mergeCell ref="FC35:FO35"/>
    <mergeCell ref="FP37:GB37"/>
    <mergeCell ref="FC54:FO54"/>
    <mergeCell ref="FP54:GB54"/>
    <mergeCell ref="FC49:FO49"/>
    <mergeCell ref="FP38:GB38"/>
    <mergeCell ref="FC39:FO39"/>
    <mergeCell ref="FC40:FO40"/>
    <mergeCell ref="FC48:FO48"/>
    <mergeCell ref="FP35:GB35"/>
    <mergeCell ref="BP82:CB82"/>
    <mergeCell ref="EC63:EO63"/>
    <mergeCell ref="EC64:EO64"/>
    <mergeCell ref="CC80:CO80"/>
    <mergeCell ref="CC68:CO68"/>
    <mergeCell ref="CP68:DB68"/>
    <mergeCell ref="CC70:CO70"/>
    <mergeCell ref="CC73:CO73"/>
    <mergeCell ref="CP74:DB74"/>
    <mergeCell ref="EC65:EO65"/>
    <mergeCell ref="EP35:FB35"/>
    <mergeCell ref="EC37:EO37"/>
    <mergeCell ref="EP36:FB36"/>
    <mergeCell ref="AO41:BB41"/>
    <mergeCell ref="CC39:CO39"/>
    <mergeCell ref="AO37:BB37"/>
    <mergeCell ref="BP37:CB37"/>
    <mergeCell ref="DP39:EB39"/>
    <mergeCell ref="DC35:DO35"/>
    <mergeCell ref="DP35:EB35"/>
    <mergeCell ref="EC62:EO62"/>
    <mergeCell ref="CP86:DB86"/>
    <mergeCell ref="AO86:BB86"/>
    <mergeCell ref="BP69:CB69"/>
    <mergeCell ref="CC69:CO69"/>
    <mergeCell ref="CP69:DB69"/>
    <mergeCell ref="BP66:CB66"/>
    <mergeCell ref="BC66:BO66"/>
    <mergeCell ref="DC85:DO85"/>
    <mergeCell ref="DC73:DO73"/>
    <mergeCell ref="AO87:BB87"/>
    <mergeCell ref="AO80:BB80"/>
    <mergeCell ref="BC80:BO80"/>
    <mergeCell ref="BP80:CB80"/>
    <mergeCell ref="BC82:BO82"/>
    <mergeCell ref="BC87:BO87"/>
    <mergeCell ref="BP87:CB87"/>
    <mergeCell ref="BC86:BO86"/>
    <mergeCell ref="BP86:CB86"/>
    <mergeCell ref="AO81:BB81"/>
    <mergeCell ref="AO88:BB88"/>
    <mergeCell ref="BC88:BO88"/>
    <mergeCell ref="BP88:CB88"/>
    <mergeCell ref="CC88:CO88"/>
    <mergeCell ref="BP46:CB46"/>
    <mergeCell ref="BP65:CB65"/>
    <mergeCell ref="BC57:BO57"/>
    <mergeCell ref="BC50:BO50"/>
    <mergeCell ref="BC51:BO51"/>
    <mergeCell ref="BC62:BO62"/>
    <mergeCell ref="BP62:CB62"/>
    <mergeCell ref="CP56:DB56"/>
    <mergeCell ref="DC62:DO62"/>
    <mergeCell ref="CP55:DB55"/>
    <mergeCell ref="DC60:DO60"/>
    <mergeCell ref="DC56:DO56"/>
    <mergeCell ref="CP59:DB59"/>
    <mergeCell ref="CP57:DB57"/>
    <mergeCell ref="CP58:DB58"/>
    <mergeCell ref="DC55:DO55"/>
    <mergeCell ref="DC59:DO59"/>
    <mergeCell ref="CP72:DB72"/>
    <mergeCell ref="CP73:DB73"/>
    <mergeCell ref="DC72:DO72"/>
    <mergeCell ref="DP85:EB85"/>
    <mergeCell ref="DC84:DO84"/>
    <mergeCell ref="DP84:EB84"/>
    <mergeCell ref="DP77:EB77"/>
    <mergeCell ref="DP80:EB80"/>
    <mergeCell ref="CP79:DB79"/>
    <mergeCell ref="DP83:EB83"/>
    <mergeCell ref="EP66:FB66"/>
    <mergeCell ref="EC90:EO90"/>
    <mergeCell ref="EP90:FB90"/>
    <mergeCell ref="EP87:FB87"/>
    <mergeCell ref="EC88:EO88"/>
    <mergeCell ref="EP88:FB88"/>
    <mergeCell ref="EP89:FB89"/>
    <mergeCell ref="EC89:EO89"/>
    <mergeCell ref="EC81:EO81"/>
    <mergeCell ref="EC82:EO82"/>
    <mergeCell ref="EC46:EO46"/>
    <mergeCell ref="EP41:FB41"/>
    <mergeCell ref="FC41:FO41"/>
    <mergeCell ref="EC42:EO42"/>
    <mergeCell ref="FC45:FO45"/>
    <mergeCell ref="FC66:FO66"/>
    <mergeCell ref="EP61:FB61"/>
    <mergeCell ref="EP58:FB58"/>
    <mergeCell ref="EP74:FB74"/>
    <mergeCell ref="EP67:FB67"/>
    <mergeCell ref="EP70:FB70"/>
    <mergeCell ref="EP72:FB72"/>
    <mergeCell ref="EP69:FB69"/>
    <mergeCell ref="EP71:FB71"/>
    <mergeCell ref="EP68:FB68"/>
    <mergeCell ref="DP95:EB95"/>
    <mergeCell ref="DC94:DO94"/>
    <mergeCell ref="DP94:EB94"/>
    <mergeCell ref="EP78:FB78"/>
    <mergeCell ref="EC83:EO83"/>
    <mergeCell ref="EP79:FB79"/>
    <mergeCell ref="EP80:FB80"/>
    <mergeCell ref="DC89:DO89"/>
    <mergeCell ref="DP89:EB89"/>
    <mergeCell ref="CC89:CO89"/>
    <mergeCell ref="CP89:DB89"/>
    <mergeCell ref="CC87:CO87"/>
    <mergeCell ref="DC95:DO95"/>
    <mergeCell ref="DC88:DO88"/>
    <mergeCell ref="CP87:DB87"/>
    <mergeCell ref="FC87:FO87"/>
    <mergeCell ref="FP87:GB87"/>
    <mergeCell ref="FC88:FO88"/>
    <mergeCell ref="DP88:EB88"/>
    <mergeCell ref="CP88:DB88"/>
    <mergeCell ref="DC86:DO86"/>
    <mergeCell ref="DP86:EB86"/>
    <mergeCell ref="EP86:FB86"/>
    <mergeCell ref="EC86:EO86"/>
    <mergeCell ref="CC86:CO86"/>
    <mergeCell ref="DC74:DO74"/>
    <mergeCell ref="CP81:DB81"/>
    <mergeCell ref="CC82:CO82"/>
    <mergeCell ref="CP82:DB82"/>
    <mergeCell ref="DC82:DO82"/>
    <mergeCell ref="CP75:DB75"/>
    <mergeCell ref="DC75:DO75"/>
    <mergeCell ref="DC80:DO80"/>
    <mergeCell ref="DC79:DO79"/>
    <mergeCell ref="CP64:DB64"/>
    <mergeCell ref="BP63:CB63"/>
    <mergeCell ref="DP76:EB76"/>
    <mergeCell ref="EC77:EO77"/>
    <mergeCell ref="CC64:CO64"/>
    <mergeCell ref="CC76:CO76"/>
    <mergeCell ref="DC76:DO76"/>
    <mergeCell ref="DP74:EB74"/>
    <mergeCell ref="DP72:EB72"/>
    <mergeCell ref="CP67:DB67"/>
    <mergeCell ref="CC66:CO66"/>
    <mergeCell ref="CC77:CO77"/>
    <mergeCell ref="CP77:DB77"/>
    <mergeCell ref="DC77:DO77"/>
    <mergeCell ref="DC71:DO71"/>
    <mergeCell ref="DC70:DO70"/>
    <mergeCell ref="CP71:DB71"/>
    <mergeCell ref="CP66:DB66"/>
    <mergeCell ref="DC67:DO67"/>
    <mergeCell ref="DC69:DO69"/>
    <mergeCell ref="BC81:BO81"/>
    <mergeCell ref="BP81:CB81"/>
    <mergeCell ref="CC81:CO81"/>
    <mergeCell ref="CP80:DB80"/>
    <mergeCell ref="DP82:EB82"/>
    <mergeCell ref="DP78:EB78"/>
    <mergeCell ref="DC81:DO81"/>
    <mergeCell ref="DP81:EB81"/>
    <mergeCell ref="DC83:DO83"/>
    <mergeCell ref="DP79:EB79"/>
    <mergeCell ref="DC78:DO78"/>
    <mergeCell ref="AF71:AN71"/>
    <mergeCell ref="BP79:CB79"/>
    <mergeCell ref="CC79:CO79"/>
    <mergeCell ref="BC75:BO75"/>
    <mergeCell ref="AO77:BB77"/>
    <mergeCell ref="AO74:BB74"/>
    <mergeCell ref="BC74:BO74"/>
    <mergeCell ref="CC72:CO72"/>
    <mergeCell ref="AF72:AN72"/>
    <mergeCell ref="AO72:BB72"/>
    <mergeCell ref="AF73:AN73"/>
    <mergeCell ref="AO73:BB73"/>
    <mergeCell ref="BP67:CB67"/>
    <mergeCell ref="CC75:CO75"/>
    <mergeCell ref="BC77:BO77"/>
    <mergeCell ref="BP75:CB75"/>
    <mergeCell ref="BC73:BO73"/>
    <mergeCell ref="BC70:BO70"/>
    <mergeCell ref="BC68:BO68"/>
    <mergeCell ref="BC71:BO71"/>
    <mergeCell ref="BC69:BO69"/>
    <mergeCell ref="BC72:BO72"/>
    <mergeCell ref="CP65:DB65"/>
    <mergeCell ref="DC65:DO65"/>
    <mergeCell ref="DC68:DO68"/>
    <mergeCell ref="BP73:CB73"/>
    <mergeCell ref="BP72:CB72"/>
    <mergeCell ref="CC67:CO67"/>
    <mergeCell ref="BP71:CB71"/>
    <mergeCell ref="CC71:CO71"/>
    <mergeCell ref="BP68:CB68"/>
    <mergeCell ref="CC65:CO65"/>
    <mergeCell ref="BC58:BO58"/>
    <mergeCell ref="AO55:BB55"/>
    <mergeCell ref="AO58:BB58"/>
    <mergeCell ref="BC56:BO56"/>
    <mergeCell ref="AO62:BB62"/>
    <mergeCell ref="BC65:BO65"/>
    <mergeCell ref="BC64:BO64"/>
    <mergeCell ref="CC60:CO60"/>
    <mergeCell ref="AO60:BB60"/>
    <mergeCell ref="CC45:CO45"/>
    <mergeCell ref="CC41:CO41"/>
    <mergeCell ref="CC46:CO46"/>
    <mergeCell ref="CP53:DB53"/>
    <mergeCell ref="DC40:DO40"/>
    <mergeCell ref="EC33:EO33"/>
    <mergeCell ref="EC34:EO34"/>
    <mergeCell ref="DP33:EB33"/>
    <mergeCell ref="DC39:DO39"/>
    <mergeCell ref="DC38:DO38"/>
    <mergeCell ref="DC37:DO37"/>
    <mergeCell ref="DP37:EB37"/>
    <mergeCell ref="DP38:EB38"/>
    <mergeCell ref="EC39:EO39"/>
    <mergeCell ref="EC41:EO41"/>
    <mergeCell ref="FC3:GB3"/>
    <mergeCell ref="FP30:GB30"/>
    <mergeCell ref="FP19:GB19"/>
    <mergeCell ref="FC19:FO19"/>
    <mergeCell ref="FP18:GB18"/>
    <mergeCell ref="FC11:FO11"/>
    <mergeCell ref="FP11:GB11"/>
    <mergeCell ref="FC5:FO6"/>
    <mergeCell ref="FP41:GB41"/>
    <mergeCell ref="FC30:FO30"/>
    <mergeCell ref="EP30:FB30"/>
    <mergeCell ref="FP17:GB17"/>
    <mergeCell ref="FC21:FO21"/>
    <mergeCell ref="FP21:GB21"/>
    <mergeCell ref="EP27:FB27"/>
    <mergeCell ref="FC17:FO17"/>
    <mergeCell ref="EP20:FB20"/>
    <mergeCell ref="FC27:FO27"/>
    <mergeCell ref="FC25:FO25"/>
    <mergeCell ref="FP25:GB25"/>
    <mergeCell ref="EC20:EO20"/>
    <mergeCell ref="EP21:FB21"/>
    <mergeCell ref="FP5:GB6"/>
    <mergeCell ref="EC13:EO13"/>
    <mergeCell ref="EC19:EO19"/>
    <mergeCell ref="EP22:FB22"/>
    <mergeCell ref="EC5:EO6"/>
    <mergeCell ref="EC8:EO8"/>
    <mergeCell ref="EP8:FB8"/>
    <mergeCell ref="FC29:FO29"/>
    <mergeCell ref="EP14:FB14"/>
    <mergeCell ref="EP7:FB7"/>
    <mergeCell ref="FC13:FO13"/>
    <mergeCell ref="EP19:FB19"/>
    <mergeCell ref="EP13:FB13"/>
    <mergeCell ref="EP25:FB25"/>
    <mergeCell ref="FC24:FO24"/>
    <mergeCell ref="EP23:FB23"/>
    <mergeCell ref="FC23:FO23"/>
    <mergeCell ref="CP13:DB13"/>
    <mergeCell ref="DC14:DO14"/>
    <mergeCell ref="DC19:DO19"/>
    <mergeCell ref="EC16:EO16"/>
    <mergeCell ref="EC17:EO17"/>
    <mergeCell ref="DC15:DO15"/>
    <mergeCell ref="DP15:EB15"/>
    <mergeCell ref="CP14:DB14"/>
    <mergeCell ref="DP13:EB13"/>
    <mergeCell ref="DP18:EB18"/>
    <mergeCell ref="CP15:DB15"/>
    <mergeCell ref="DP16:EB16"/>
    <mergeCell ref="DC16:DO16"/>
    <mergeCell ref="CP20:DB20"/>
    <mergeCell ref="DC20:DO20"/>
    <mergeCell ref="DP20:EB20"/>
    <mergeCell ref="CP19:DB19"/>
    <mergeCell ref="EP28:FB28"/>
    <mergeCell ref="DP17:EB17"/>
    <mergeCell ref="BP18:CB18"/>
    <mergeCell ref="CP17:DB17"/>
    <mergeCell ref="BP27:CB27"/>
    <mergeCell ref="BP26:CB26"/>
    <mergeCell ref="DC26:DO26"/>
    <mergeCell ref="DP26:EB26"/>
    <mergeCell ref="CP26:DB26"/>
    <mergeCell ref="CP21:DB21"/>
    <mergeCell ref="DC21:DO21"/>
    <mergeCell ref="EC27:EO27"/>
    <mergeCell ref="EP24:FB24"/>
    <mergeCell ref="DC24:DO24"/>
    <mergeCell ref="EP26:FB26"/>
    <mergeCell ref="DP21:EB21"/>
    <mergeCell ref="DP24:EB24"/>
    <mergeCell ref="DP23:EB23"/>
    <mergeCell ref="DP25:EB25"/>
    <mergeCell ref="DC25:DO25"/>
    <mergeCell ref="CP5:DB6"/>
    <mergeCell ref="CP103:DB103"/>
    <mergeCell ref="CC104:CO104"/>
    <mergeCell ref="CP104:DB104"/>
    <mergeCell ref="CP78:DB78"/>
    <mergeCell ref="CP70:DB70"/>
    <mergeCell ref="CP76:DB76"/>
    <mergeCell ref="CP22:DB22"/>
    <mergeCell ref="CP18:DB18"/>
    <mergeCell ref="CP24:DB24"/>
    <mergeCell ref="DC4:DO6"/>
    <mergeCell ref="DC23:DO23"/>
    <mergeCell ref="DC13:DO13"/>
    <mergeCell ref="DC17:DO17"/>
    <mergeCell ref="DC10:DO10"/>
    <mergeCell ref="DC18:DO18"/>
    <mergeCell ref="DC11:DO11"/>
    <mergeCell ref="DC22:DO22"/>
    <mergeCell ref="DC12:DO12"/>
    <mergeCell ref="DC7:DO7"/>
    <mergeCell ref="BP4:CB6"/>
    <mergeCell ref="CP25:DB25"/>
    <mergeCell ref="CP10:DB10"/>
    <mergeCell ref="CC10:CO10"/>
    <mergeCell ref="BP13:CB13"/>
    <mergeCell ref="CC17:CO17"/>
    <mergeCell ref="CP16:DB16"/>
    <mergeCell ref="CC7:CO7"/>
    <mergeCell ref="BP7:CB7"/>
    <mergeCell ref="CC5:CO6"/>
    <mergeCell ref="BC4:BO6"/>
    <mergeCell ref="A2:GB2"/>
    <mergeCell ref="AO4:BB6"/>
    <mergeCell ref="AF4:AN6"/>
    <mergeCell ref="A4:AD6"/>
    <mergeCell ref="EP4:FB6"/>
    <mergeCell ref="FC4:GB4"/>
    <mergeCell ref="DP4:EO4"/>
    <mergeCell ref="DP5:EB6"/>
    <mergeCell ref="CC4:DB4"/>
    <mergeCell ref="CP7:DB7"/>
    <mergeCell ref="CP54:DB54"/>
    <mergeCell ref="CP8:DB8"/>
    <mergeCell ref="CP9:DB9"/>
    <mergeCell ref="CP51:DB51"/>
    <mergeCell ref="CP52:DB52"/>
    <mergeCell ref="CP37:DB37"/>
    <mergeCell ref="CP41:DB41"/>
    <mergeCell ref="CP45:DB45"/>
    <mergeCell ref="CP12:DB12"/>
    <mergeCell ref="CP11:DB11"/>
    <mergeCell ref="CP38:DB38"/>
    <mergeCell ref="CC37:CO37"/>
    <mergeCell ref="CC31:CO31"/>
    <mergeCell ref="CC23:CO23"/>
    <mergeCell ref="CC26:CO26"/>
    <mergeCell ref="CC30:CO30"/>
    <mergeCell ref="CP32:DB32"/>
    <mergeCell ref="CP35:DB35"/>
    <mergeCell ref="CP27:DB27"/>
    <mergeCell ref="BP30:CB30"/>
    <mergeCell ref="BP49:CB49"/>
    <mergeCell ref="AO44:BB44"/>
    <mergeCell ref="AO18:BB18"/>
    <mergeCell ref="BP28:CB28"/>
    <mergeCell ref="AO29:BB29"/>
    <mergeCell ref="BC29:BO29"/>
    <mergeCell ref="AO35:BB35"/>
    <mergeCell ref="BC35:BO35"/>
    <mergeCell ref="BP39:CB39"/>
    <mergeCell ref="CC11:CO11"/>
    <mergeCell ref="BP29:CB29"/>
    <mergeCell ref="CC27:CO27"/>
    <mergeCell ref="CC18:CO18"/>
    <mergeCell ref="CC20:CO20"/>
    <mergeCell ref="CC28:CO28"/>
    <mergeCell ref="BP19:CB19"/>
    <mergeCell ref="CC19:CO19"/>
    <mergeCell ref="CC16:CO16"/>
    <mergeCell ref="BP17:CB17"/>
    <mergeCell ref="AF57:AN57"/>
    <mergeCell ref="AO57:BB57"/>
    <mergeCell ref="AF58:AN58"/>
    <mergeCell ref="AO69:BB69"/>
    <mergeCell ref="AO59:BB59"/>
    <mergeCell ref="AF61:AN61"/>
    <mergeCell ref="AO61:BB61"/>
    <mergeCell ref="AF65:AN65"/>
    <mergeCell ref="AO65:BB65"/>
    <mergeCell ref="AF62:AN62"/>
    <mergeCell ref="AO52:BB52"/>
    <mergeCell ref="AO43:BB43"/>
    <mergeCell ref="AO49:BB49"/>
    <mergeCell ref="AO54:BB54"/>
    <mergeCell ref="AO50:BB50"/>
    <mergeCell ref="AO48:BB48"/>
    <mergeCell ref="AO46:BB46"/>
    <mergeCell ref="AO45:BB45"/>
    <mergeCell ref="AO47:BB47"/>
    <mergeCell ref="BC27:BO27"/>
    <mergeCell ref="BC32:BO32"/>
    <mergeCell ref="BC28:BO28"/>
    <mergeCell ref="BC49:BO49"/>
    <mergeCell ref="BC46:BO46"/>
    <mergeCell ref="AF24:AN24"/>
    <mergeCell ref="AF26:AN26"/>
    <mergeCell ref="BC26:BO26"/>
    <mergeCell ref="AO24:BB24"/>
    <mergeCell ref="AO26:BB26"/>
    <mergeCell ref="BC25:BO25"/>
    <mergeCell ref="AO25:BB25"/>
    <mergeCell ref="BC24:BO24"/>
    <mergeCell ref="AF13:AN13"/>
    <mergeCell ref="BC21:BO21"/>
    <mergeCell ref="AO21:BB21"/>
    <mergeCell ref="BC19:BO19"/>
    <mergeCell ref="AF14:AN15"/>
    <mergeCell ref="AF20:AN21"/>
    <mergeCell ref="AF18:AN18"/>
    <mergeCell ref="BC18:BO18"/>
    <mergeCell ref="BC17:BO17"/>
    <mergeCell ref="AF16:AN17"/>
    <mergeCell ref="BP9:CB9"/>
    <mergeCell ref="CC34:CO34"/>
    <mergeCell ref="BP34:CB34"/>
    <mergeCell ref="CC12:CO12"/>
    <mergeCell ref="CC24:CO24"/>
    <mergeCell ref="CC21:CO21"/>
    <mergeCell ref="CC33:CO33"/>
    <mergeCell ref="BP31:CB31"/>
    <mergeCell ref="BP33:CB33"/>
    <mergeCell ref="CC13:CO13"/>
    <mergeCell ref="AF7:AN7"/>
    <mergeCell ref="AO7:BB7"/>
    <mergeCell ref="BC7:BO7"/>
    <mergeCell ref="AO13:BB13"/>
    <mergeCell ref="AO8:BB8"/>
    <mergeCell ref="AF9:AN9"/>
    <mergeCell ref="AF8:AN8"/>
    <mergeCell ref="AO9:BB9"/>
    <mergeCell ref="BC9:BO9"/>
    <mergeCell ref="AO10:BB10"/>
    <mergeCell ref="A7:AD7"/>
    <mergeCell ref="A16:AD17"/>
    <mergeCell ref="A18:AD18"/>
    <mergeCell ref="A8:AD8"/>
    <mergeCell ref="A13:AD13"/>
    <mergeCell ref="A9:AD9"/>
    <mergeCell ref="A10:AD10"/>
    <mergeCell ref="A11:AD11"/>
    <mergeCell ref="A24:AD24"/>
    <mergeCell ref="A20:AD21"/>
    <mergeCell ref="A19:AD19"/>
    <mergeCell ref="A22:AD23"/>
    <mergeCell ref="A26:AD26"/>
    <mergeCell ref="A55:AD55"/>
    <mergeCell ref="A25:AD25"/>
    <mergeCell ref="A12:AD12"/>
    <mergeCell ref="A29:AD29"/>
    <mergeCell ref="A35:AD35"/>
    <mergeCell ref="A40:AD40"/>
    <mergeCell ref="A38:AD38"/>
    <mergeCell ref="A39:AD39"/>
    <mergeCell ref="A41:AD41"/>
    <mergeCell ref="CP49:DB49"/>
    <mergeCell ref="CC57:CO57"/>
    <mergeCell ref="CC58:CO58"/>
    <mergeCell ref="CP46:DB46"/>
    <mergeCell ref="CC51:CO51"/>
    <mergeCell ref="CC52:CO52"/>
    <mergeCell ref="CC53:CO53"/>
    <mergeCell ref="CP47:DB47"/>
    <mergeCell ref="CP50:DB50"/>
    <mergeCell ref="CC50:CO50"/>
    <mergeCell ref="CC38:CO38"/>
    <mergeCell ref="BP58:CB58"/>
    <mergeCell ref="BP59:CB59"/>
    <mergeCell ref="BP48:CB48"/>
    <mergeCell ref="CC49:CO49"/>
    <mergeCell ref="BP41:CB41"/>
    <mergeCell ref="CC54:CO54"/>
    <mergeCell ref="CC55:CO55"/>
    <mergeCell ref="CC56:CO56"/>
    <mergeCell ref="CC40:CO40"/>
    <mergeCell ref="AF19:AN19"/>
    <mergeCell ref="AO19:BB19"/>
    <mergeCell ref="AF22:AN23"/>
    <mergeCell ref="AO23:BB23"/>
    <mergeCell ref="BC22:BO22"/>
    <mergeCell ref="BC23:BO23"/>
    <mergeCell ref="AO11:BB11"/>
    <mergeCell ref="AO17:BB17"/>
    <mergeCell ref="BC13:BO13"/>
    <mergeCell ref="AF10:AN10"/>
    <mergeCell ref="AO53:BB53"/>
    <mergeCell ref="AO51:BB51"/>
    <mergeCell ref="AO22:BB22"/>
    <mergeCell ref="AO34:BB34"/>
    <mergeCell ref="AF53:AN53"/>
    <mergeCell ref="AF29:AN29"/>
    <mergeCell ref="AF35:AN35"/>
    <mergeCell ref="AF39:AN39"/>
    <mergeCell ref="AF47:AN47"/>
    <mergeCell ref="AO63:BB63"/>
    <mergeCell ref="BC63:BO63"/>
    <mergeCell ref="AF11:AN11"/>
    <mergeCell ref="AO38:BB38"/>
    <mergeCell ref="AO39:BB39"/>
    <mergeCell ref="AF12:AN12"/>
    <mergeCell ref="AO28:BB28"/>
    <mergeCell ref="AF34:AN34"/>
    <mergeCell ref="AO33:BB33"/>
    <mergeCell ref="AF25:AN25"/>
    <mergeCell ref="CP63:DB63"/>
    <mergeCell ref="CP61:DB61"/>
    <mergeCell ref="BP61:CB61"/>
    <mergeCell ref="BP60:CB60"/>
    <mergeCell ref="CC61:CO61"/>
    <mergeCell ref="CC62:CO62"/>
    <mergeCell ref="CP62:DB62"/>
    <mergeCell ref="CP60:DB60"/>
    <mergeCell ref="AF59:AN59"/>
    <mergeCell ref="BC60:BO60"/>
    <mergeCell ref="BC61:BO61"/>
    <mergeCell ref="BC39:BO39"/>
    <mergeCell ref="BC48:BO48"/>
    <mergeCell ref="BC52:BO52"/>
    <mergeCell ref="AO56:BB56"/>
    <mergeCell ref="AF54:AN54"/>
    <mergeCell ref="AF55:AN55"/>
    <mergeCell ref="BC54:BO54"/>
    <mergeCell ref="BC10:BO10"/>
    <mergeCell ref="BP11:CB11"/>
    <mergeCell ref="BP94:CB94"/>
    <mergeCell ref="BP90:CB90"/>
    <mergeCell ref="BP78:CB78"/>
    <mergeCell ref="BP74:CB74"/>
    <mergeCell ref="BP64:CB64"/>
    <mergeCell ref="BP53:CB53"/>
    <mergeCell ref="BP52:CB52"/>
    <mergeCell ref="BP76:CB76"/>
    <mergeCell ref="BC8:BO8"/>
    <mergeCell ref="CC8:CO8"/>
    <mergeCell ref="BP8:CB8"/>
    <mergeCell ref="BP47:CB47"/>
    <mergeCell ref="CC47:CO47"/>
    <mergeCell ref="BC33:BO33"/>
    <mergeCell ref="BC40:BO40"/>
    <mergeCell ref="BC11:BO11"/>
    <mergeCell ref="BC38:BO38"/>
    <mergeCell ref="BP38:CB38"/>
    <mergeCell ref="AO64:BB64"/>
    <mergeCell ref="BP77:CB77"/>
    <mergeCell ref="BP40:CB40"/>
    <mergeCell ref="BP56:CB56"/>
    <mergeCell ref="BP54:CB54"/>
    <mergeCell ref="BC59:BO59"/>
    <mergeCell ref="BC53:BO53"/>
    <mergeCell ref="BC55:BO55"/>
    <mergeCell ref="BP70:CB70"/>
    <mergeCell ref="BP50:CB50"/>
    <mergeCell ref="AF90:AN90"/>
    <mergeCell ref="AF84:AN84"/>
    <mergeCell ref="BC76:BO76"/>
    <mergeCell ref="BC78:BO78"/>
    <mergeCell ref="AO76:BB76"/>
    <mergeCell ref="AF83:AN83"/>
    <mergeCell ref="BC79:BO79"/>
    <mergeCell ref="AO90:BB90"/>
    <mergeCell ref="AO84:BB84"/>
    <mergeCell ref="BC83:BO83"/>
    <mergeCell ref="AO66:BB66"/>
    <mergeCell ref="AO71:BB71"/>
    <mergeCell ref="AO85:BB85"/>
    <mergeCell ref="AO83:BB83"/>
    <mergeCell ref="AO82:BB82"/>
    <mergeCell ref="AO75:BB75"/>
    <mergeCell ref="AO78:BB78"/>
    <mergeCell ref="AO79:BB79"/>
    <mergeCell ref="BC67:BO67"/>
    <mergeCell ref="AF67:AN67"/>
    <mergeCell ref="AO67:BB67"/>
    <mergeCell ref="AO70:BB70"/>
    <mergeCell ref="AF68:AN68"/>
    <mergeCell ref="AO68:BB68"/>
    <mergeCell ref="AF69:AN69"/>
    <mergeCell ref="AF88:AN88"/>
    <mergeCell ref="A74:AD75"/>
    <mergeCell ref="AF78:AN78"/>
    <mergeCell ref="AF87:AN87"/>
    <mergeCell ref="AF76:AN76"/>
    <mergeCell ref="AF80:AN80"/>
    <mergeCell ref="AF81:AN81"/>
    <mergeCell ref="AF77:AN77"/>
    <mergeCell ref="AF75:AN75"/>
    <mergeCell ref="AF74:AN74"/>
    <mergeCell ref="A59:AD63"/>
    <mergeCell ref="AF70:AN70"/>
    <mergeCell ref="AF63:AN63"/>
    <mergeCell ref="AF86:AN86"/>
    <mergeCell ref="AF82:AN82"/>
    <mergeCell ref="AF79:AN79"/>
    <mergeCell ref="AF85:AN85"/>
    <mergeCell ref="A76:AD76"/>
    <mergeCell ref="A66:AD66"/>
    <mergeCell ref="AF66:AN66"/>
    <mergeCell ref="A45:AD45"/>
    <mergeCell ref="A77:AD82"/>
    <mergeCell ref="A73:AD73"/>
    <mergeCell ref="A67:AD67"/>
    <mergeCell ref="A57:AD57"/>
    <mergeCell ref="A65:AD65"/>
    <mergeCell ref="A58:AD58"/>
    <mergeCell ref="A70:AD70"/>
    <mergeCell ref="A71:AD72"/>
    <mergeCell ref="A64:AD64"/>
    <mergeCell ref="A91:AD91"/>
    <mergeCell ref="AF56:AN56"/>
    <mergeCell ref="A102:AD102"/>
    <mergeCell ref="A47:AD47"/>
    <mergeCell ref="A83:AD89"/>
    <mergeCell ref="A90:AD90"/>
    <mergeCell ref="AF91:AN91"/>
    <mergeCell ref="AF60:AN60"/>
    <mergeCell ref="A68:AD68"/>
    <mergeCell ref="A69:AD69"/>
    <mergeCell ref="AF41:AN41"/>
    <mergeCell ref="AF44:AN44"/>
    <mergeCell ref="AF46:AN46"/>
    <mergeCell ref="AF40:AN40"/>
    <mergeCell ref="AF43:AN43"/>
    <mergeCell ref="AF45:AN45"/>
    <mergeCell ref="A53:AD53"/>
    <mergeCell ref="AF49:AN49"/>
    <mergeCell ref="A52:AD52"/>
    <mergeCell ref="A51:AD51"/>
    <mergeCell ref="AF51:AN51"/>
    <mergeCell ref="AF52:AN52"/>
    <mergeCell ref="A49:AD49"/>
    <mergeCell ref="A56:AD56"/>
    <mergeCell ref="A54:AD54"/>
    <mergeCell ref="AF27:AN27"/>
    <mergeCell ref="A34:AD34"/>
    <mergeCell ref="A27:AD27"/>
    <mergeCell ref="A46:AD46"/>
    <mergeCell ref="A50:AD50"/>
    <mergeCell ref="AF50:AN50"/>
    <mergeCell ref="A48:AD48"/>
    <mergeCell ref="AF48:AN48"/>
    <mergeCell ref="CP102:DB102"/>
    <mergeCell ref="BP102:CB102"/>
    <mergeCell ref="AF64:AN64"/>
    <mergeCell ref="CC84:CO84"/>
    <mergeCell ref="CP84:DB84"/>
    <mergeCell ref="BP84:CB84"/>
    <mergeCell ref="BP97:CB97"/>
    <mergeCell ref="CC97:CO97"/>
    <mergeCell ref="AF102:AN102"/>
    <mergeCell ref="CP95:DB95"/>
    <mergeCell ref="CP91:DB91"/>
    <mergeCell ref="CC93:CO93"/>
    <mergeCell ref="CP94:DB94"/>
    <mergeCell ref="CP93:DB93"/>
    <mergeCell ref="CP97:DB97"/>
    <mergeCell ref="AO91:BB91"/>
    <mergeCell ref="BC97:BO97"/>
    <mergeCell ref="AO102:BB102"/>
    <mergeCell ref="BC95:BO95"/>
    <mergeCell ref="CC95:CO95"/>
    <mergeCell ref="BC91:BO91"/>
    <mergeCell ref="AO93:BB93"/>
    <mergeCell ref="BC93:BO93"/>
    <mergeCell ref="CC94:CO94"/>
    <mergeCell ref="DP9:EB9"/>
    <mergeCell ref="DC9:DO9"/>
    <mergeCell ref="DP10:EB10"/>
    <mergeCell ref="DP11:EB11"/>
    <mergeCell ref="CC9:CO9"/>
    <mergeCell ref="CC78:CO78"/>
    <mergeCell ref="CC74:CO74"/>
    <mergeCell ref="BP10:CB10"/>
    <mergeCell ref="CC22:CO22"/>
    <mergeCell ref="CC29:CO29"/>
    <mergeCell ref="CC25:CO25"/>
    <mergeCell ref="CC48:CO48"/>
    <mergeCell ref="CC63:CO63"/>
    <mergeCell ref="CC59:CO59"/>
    <mergeCell ref="DP12:EB12"/>
    <mergeCell ref="BC94:BO94"/>
    <mergeCell ref="CC91:CO91"/>
    <mergeCell ref="BC90:BO90"/>
    <mergeCell ref="BC92:BO92"/>
    <mergeCell ref="BP92:CB92"/>
    <mergeCell ref="DP19:EB19"/>
    <mergeCell ref="DC32:DO32"/>
    <mergeCell ref="DP32:EB32"/>
    <mergeCell ref="DC31:DO31"/>
    <mergeCell ref="DP7:EB7"/>
    <mergeCell ref="DC8:DO8"/>
    <mergeCell ref="DP8:EB8"/>
    <mergeCell ref="DP31:EB31"/>
    <mergeCell ref="DC27:DO27"/>
    <mergeCell ref="DP27:EB27"/>
    <mergeCell ref="DP22:EB22"/>
    <mergeCell ref="DP30:EB30"/>
    <mergeCell ref="DP29:EB29"/>
    <mergeCell ref="DP28:EB28"/>
    <mergeCell ref="DC41:DO41"/>
    <mergeCell ref="DP41:EB41"/>
    <mergeCell ref="DC46:DO46"/>
    <mergeCell ref="DC43:DO43"/>
    <mergeCell ref="DP44:EB44"/>
    <mergeCell ref="DP43:EB43"/>
    <mergeCell ref="DP42:EB42"/>
    <mergeCell ref="DC42:DO42"/>
    <mergeCell ref="DC48:DO48"/>
    <mergeCell ref="DC45:DO45"/>
    <mergeCell ref="DC47:DO47"/>
    <mergeCell ref="DP59:EB59"/>
    <mergeCell ref="DC49:DO49"/>
    <mergeCell ref="DC54:DO54"/>
    <mergeCell ref="DC50:DO50"/>
    <mergeCell ref="DC52:DO52"/>
    <mergeCell ref="DC51:DO51"/>
    <mergeCell ref="DC53:DO53"/>
    <mergeCell ref="DC58:DO58"/>
    <mergeCell ref="DC57:DO57"/>
    <mergeCell ref="DC102:DO102"/>
    <mergeCell ref="DP102:EB102"/>
    <mergeCell ref="DC97:DO97"/>
    <mergeCell ref="DP97:EB97"/>
    <mergeCell ref="DC98:DO98"/>
    <mergeCell ref="DP98:EB98"/>
    <mergeCell ref="DP100:EB100"/>
    <mergeCell ref="DC101:DO101"/>
    <mergeCell ref="DP103:EB103"/>
    <mergeCell ref="EP17:FB17"/>
    <mergeCell ref="FC56:FO56"/>
    <mergeCell ref="EP48:FB48"/>
    <mergeCell ref="EC49:EO49"/>
    <mergeCell ref="EP29:FB29"/>
    <mergeCell ref="FC50:FO50"/>
    <mergeCell ref="FC53:FO53"/>
    <mergeCell ref="DP49:EB49"/>
    <mergeCell ref="DP46:EB46"/>
    <mergeCell ref="DP75:EB75"/>
    <mergeCell ref="DP56:EB56"/>
    <mergeCell ref="DP48:EB48"/>
    <mergeCell ref="DP53:EB53"/>
    <mergeCell ref="DP51:EB51"/>
    <mergeCell ref="DP52:EB52"/>
    <mergeCell ref="DP50:EB50"/>
    <mergeCell ref="DP55:EB55"/>
    <mergeCell ref="DP54:EB54"/>
    <mergeCell ref="DP63:EB63"/>
    <mergeCell ref="EC7:EO7"/>
    <mergeCell ref="EC26:EO26"/>
    <mergeCell ref="EC22:EO22"/>
    <mergeCell ref="EC23:EO23"/>
    <mergeCell ref="EC9:EO9"/>
    <mergeCell ref="EC14:EO14"/>
    <mergeCell ref="EC21:EO21"/>
    <mergeCell ref="EC24:EO24"/>
    <mergeCell ref="EP9:FB9"/>
    <mergeCell ref="EC10:EO10"/>
    <mergeCell ref="EP10:FB10"/>
    <mergeCell ref="EC11:EO11"/>
    <mergeCell ref="EP11:FB11"/>
    <mergeCell ref="EC59:EO59"/>
    <mergeCell ref="EC84:EO84"/>
    <mergeCell ref="EC66:EO66"/>
    <mergeCell ref="EP55:FB55"/>
    <mergeCell ref="EP76:FB76"/>
    <mergeCell ref="EP82:FB82"/>
    <mergeCell ref="EP77:FB77"/>
    <mergeCell ref="EC80:EO80"/>
    <mergeCell ref="EC78:EO78"/>
    <mergeCell ref="EC56:EO56"/>
    <mergeCell ref="EP45:FB45"/>
    <mergeCell ref="EP49:FB49"/>
    <mergeCell ref="FC52:FO52"/>
    <mergeCell ref="FP106:GB106"/>
    <mergeCell ref="EP53:FB53"/>
    <mergeCell ref="EP54:FB54"/>
    <mergeCell ref="EP56:FB56"/>
    <mergeCell ref="FC67:FO67"/>
    <mergeCell ref="FC71:FO71"/>
    <mergeCell ref="FC68:FO68"/>
    <mergeCell ref="FC34:FO34"/>
    <mergeCell ref="FC33:FO33"/>
    <mergeCell ref="FP33:GB33"/>
    <mergeCell ref="EP16:FB16"/>
    <mergeCell ref="FP24:GB24"/>
    <mergeCell ref="FP23:GB23"/>
    <mergeCell ref="FC31:FO31"/>
    <mergeCell ref="FP26:GB26"/>
    <mergeCell ref="FC26:FO26"/>
    <mergeCell ref="FP29:GB29"/>
    <mergeCell ref="FP13:GB13"/>
    <mergeCell ref="EP32:FB32"/>
    <mergeCell ref="FC32:FO32"/>
    <mergeCell ref="EP31:FB31"/>
    <mergeCell ref="FC28:FO28"/>
    <mergeCell ref="FP28:GB28"/>
    <mergeCell ref="FP27:GB27"/>
    <mergeCell ref="FP32:GB32"/>
    <mergeCell ref="FP22:GB22"/>
    <mergeCell ref="FC22:FO22"/>
    <mergeCell ref="EP51:FB51"/>
    <mergeCell ref="EP52:FB52"/>
    <mergeCell ref="EC48:EO48"/>
    <mergeCell ref="EC50:EO50"/>
    <mergeCell ref="EP50:FB50"/>
    <mergeCell ref="EC47:EO47"/>
    <mergeCell ref="DP47:EB47"/>
    <mergeCell ref="CP48:DB48"/>
    <mergeCell ref="DP68:EB68"/>
    <mergeCell ref="DC61:DO61"/>
    <mergeCell ref="DC66:DO66"/>
    <mergeCell ref="DC63:DO63"/>
    <mergeCell ref="DC64:DO64"/>
    <mergeCell ref="DP61:EB61"/>
    <mergeCell ref="DP62:EB62"/>
    <mergeCell ref="EC71:EO71"/>
    <mergeCell ref="DP65:EB65"/>
    <mergeCell ref="EC70:EO70"/>
    <mergeCell ref="EC69:EO69"/>
    <mergeCell ref="DP70:EB70"/>
    <mergeCell ref="EC68:EO68"/>
    <mergeCell ref="EC67:EO67"/>
    <mergeCell ref="DP69:EB69"/>
    <mergeCell ref="DP66:EB66"/>
    <mergeCell ref="EC79:EO79"/>
    <mergeCell ref="DP60:EB60"/>
    <mergeCell ref="DP67:EB67"/>
    <mergeCell ref="EC76:EO76"/>
    <mergeCell ref="EC75:EO75"/>
    <mergeCell ref="DP71:EB71"/>
    <mergeCell ref="DP73:EB73"/>
    <mergeCell ref="EC72:EO72"/>
    <mergeCell ref="EC74:EO74"/>
    <mergeCell ref="EC60:EO60"/>
    <mergeCell ref="DP64:EB64"/>
    <mergeCell ref="DC44:DO44"/>
    <mergeCell ref="BP51:CB51"/>
    <mergeCell ref="EP102:FB102"/>
    <mergeCell ref="EP73:FB73"/>
    <mergeCell ref="EP57:FB57"/>
    <mergeCell ref="EP75:FB75"/>
    <mergeCell ref="EP63:FB63"/>
    <mergeCell ref="EP64:FB64"/>
    <mergeCell ref="EP59:FB59"/>
    <mergeCell ref="FC105:FO105"/>
    <mergeCell ref="FC90:FO90"/>
    <mergeCell ref="FC91:FO91"/>
    <mergeCell ref="EP98:FB98"/>
    <mergeCell ref="FC98:FO98"/>
    <mergeCell ref="EP99:FB99"/>
    <mergeCell ref="EP93:FB93"/>
    <mergeCell ref="FC93:FO93"/>
    <mergeCell ref="EP101:FB101"/>
    <mergeCell ref="EP105:FB105"/>
    <mergeCell ref="FC106:FO106"/>
    <mergeCell ref="EC97:EO97"/>
    <mergeCell ref="EP97:FB97"/>
    <mergeCell ref="EP91:FB91"/>
    <mergeCell ref="EC92:EO92"/>
    <mergeCell ref="EP92:FB92"/>
    <mergeCell ref="FC92:FO92"/>
    <mergeCell ref="FC102:FO102"/>
    <mergeCell ref="EC94:EO94"/>
    <mergeCell ref="FC95:FO95"/>
    <mergeCell ref="EC55:EO55"/>
    <mergeCell ref="EC43:EO43"/>
    <mergeCell ref="EC44:EO44"/>
    <mergeCell ref="EC58:EO58"/>
    <mergeCell ref="EC51:EO51"/>
    <mergeCell ref="EC57:EO57"/>
    <mergeCell ref="EC52:EO52"/>
    <mergeCell ref="EC53:EO53"/>
    <mergeCell ref="EC54:EO54"/>
    <mergeCell ref="EC45:EO45"/>
    <mergeCell ref="DP106:EB106"/>
    <mergeCell ref="EC106:EO106"/>
    <mergeCell ref="EP106:FB106"/>
    <mergeCell ref="EP94:FB94"/>
    <mergeCell ref="EP104:FB104"/>
    <mergeCell ref="EC103:EO103"/>
    <mergeCell ref="EP103:FB103"/>
    <mergeCell ref="EC102:EO102"/>
    <mergeCell ref="EC95:EO95"/>
    <mergeCell ref="EP95:FB95"/>
    <mergeCell ref="FP7:GB7"/>
    <mergeCell ref="FC8:FO8"/>
    <mergeCell ref="FP8:GB8"/>
    <mergeCell ref="FC9:FO9"/>
    <mergeCell ref="FP9:GB9"/>
    <mergeCell ref="FC7:FO7"/>
    <mergeCell ref="FC10:FO10"/>
    <mergeCell ref="FP10:GB10"/>
    <mergeCell ref="FP105:GB105"/>
    <mergeCell ref="FC104:FO104"/>
    <mergeCell ref="FP31:GB31"/>
    <mergeCell ref="FP47:GB47"/>
    <mergeCell ref="FC20:FO20"/>
    <mergeCell ref="FP20:GB20"/>
    <mergeCell ref="FP67:GB67"/>
    <mergeCell ref="FC64:FO64"/>
    <mergeCell ref="CP106:DB106"/>
    <mergeCell ref="DC106:DO106"/>
    <mergeCell ref="A106:AD106"/>
    <mergeCell ref="AF106:AN106"/>
    <mergeCell ref="AO106:BB106"/>
    <mergeCell ref="BC106:BO106"/>
    <mergeCell ref="BP106:CB106"/>
    <mergeCell ref="CC106:CO106"/>
    <mergeCell ref="CC102:CO102"/>
    <mergeCell ref="CC90:CO90"/>
    <mergeCell ref="BP105:CB105"/>
    <mergeCell ref="CC101:CO101"/>
    <mergeCell ref="BP95:CB95"/>
    <mergeCell ref="BP91:CB91"/>
    <mergeCell ref="CC92:CO92"/>
    <mergeCell ref="BP103:CB103"/>
    <mergeCell ref="BP93:CB93"/>
    <mergeCell ref="CC103:CO103"/>
    <mergeCell ref="BC102:BO102"/>
    <mergeCell ref="BC84:BO84"/>
    <mergeCell ref="BC37:BO37"/>
    <mergeCell ref="BP55:CB55"/>
    <mergeCell ref="BP57:CB57"/>
    <mergeCell ref="BC44:BO44"/>
    <mergeCell ref="BC47:BO47"/>
    <mergeCell ref="BC45:BO45"/>
    <mergeCell ref="BC42:BO42"/>
    <mergeCell ref="BP42:CB42"/>
    <mergeCell ref="EP84:FB84"/>
    <mergeCell ref="A37:AD37"/>
    <mergeCell ref="AF28:AN28"/>
    <mergeCell ref="A31:AD31"/>
    <mergeCell ref="AF31:AN31"/>
    <mergeCell ref="AF32:AN32"/>
    <mergeCell ref="AF37:AN37"/>
    <mergeCell ref="A28:AD28"/>
    <mergeCell ref="CP31:DB31"/>
    <mergeCell ref="EC28:EO28"/>
    <mergeCell ref="FC12:FO12"/>
    <mergeCell ref="EC12:EO12"/>
    <mergeCell ref="EP12:FB12"/>
    <mergeCell ref="FP12:GB12"/>
    <mergeCell ref="FP40:GB40"/>
    <mergeCell ref="FC46:FO46"/>
    <mergeCell ref="FP46:GB46"/>
    <mergeCell ref="FP45:GB45"/>
    <mergeCell ref="FC43:FO43"/>
    <mergeCell ref="FP43:GB43"/>
    <mergeCell ref="FC42:FO42"/>
    <mergeCell ref="FP42:GB42"/>
    <mergeCell ref="EC31:EO31"/>
    <mergeCell ref="EC29:EO29"/>
    <mergeCell ref="EC25:EO25"/>
    <mergeCell ref="CP28:DB28"/>
    <mergeCell ref="CP30:DB30"/>
    <mergeCell ref="CP29:DB29"/>
    <mergeCell ref="EC30:EO30"/>
    <mergeCell ref="DC29:DO29"/>
    <mergeCell ref="DC30:DO30"/>
    <mergeCell ref="DC28:DO28"/>
    <mergeCell ref="CP23:DB23"/>
    <mergeCell ref="CC32:CO32"/>
    <mergeCell ref="EP33:FB33"/>
    <mergeCell ref="EP47:FB47"/>
    <mergeCell ref="EP40:FB40"/>
    <mergeCell ref="EP44:FB44"/>
    <mergeCell ref="EP43:FB43"/>
    <mergeCell ref="EP42:FB42"/>
    <mergeCell ref="EP34:FB34"/>
    <mergeCell ref="EP39:FB39"/>
    <mergeCell ref="EP37:FB37"/>
    <mergeCell ref="EP38:FB38"/>
    <mergeCell ref="EC38:EO38"/>
    <mergeCell ref="BP32:CB32"/>
    <mergeCell ref="DC36:DO36"/>
    <mergeCell ref="DP36:EB36"/>
    <mergeCell ref="EC36:EO36"/>
    <mergeCell ref="EC32:EO32"/>
    <mergeCell ref="CP33:DB33"/>
    <mergeCell ref="DC33:DO33"/>
    <mergeCell ref="AO32:BB32"/>
    <mergeCell ref="AO31:BB31"/>
    <mergeCell ref="CC36:CO36"/>
    <mergeCell ref="CP36:DB36"/>
    <mergeCell ref="BC34:BO34"/>
    <mergeCell ref="BP21:CB21"/>
    <mergeCell ref="BP24:CB24"/>
    <mergeCell ref="BP22:CB22"/>
    <mergeCell ref="BP23:CB23"/>
    <mergeCell ref="BP25:CB25"/>
    <mergeCell ref="BC30:BO30"/>
    <mergeCell ref="CC42:CO42"/>
    <mergeCell ref="CP42:DB42"/>
    <mergeCell ref="BC31:BO31"/>
    <mergeCell ref="BP36:CB36"/>
    <mergeCell ref="CP34:DB34"/>
    <mergeCell ref="CP39:DB39"/>
    <mergeCell ref="CP40:DB40"/>
    <mergeCell ref="CC35:CO35"/>
    <mergeCell ref="DP57:EB57"/>
    <mergeCell ref="EC104:EO104"/>
    <mergeCell ref="CP105:DB105"/>
    <mergeCell ref="DC104:DO104"/>
    <mergeCell ref="DP104:EB104"/>
    <mergeCell ref="EC85:EO85"/>
    <mergeCell ref="DP93:EB93"/>
    <mergeCell ref="CP90:DB90"/>
    <mergeCell ref="DP87:EB87"/>
    <mergeCell ref="DC91:DO91"/>
    <mergeCell ref="CC105:CO105"/>
    <mergeCell ref="DC105:DO105"/>
    <mergeCell ref="DP105:EB105"/>
    <mergeCell ref="EC105:EO105"/>
    <mergeCell ref="FC103:FO103"/>
    <mergeCell ref="AF33:AN33"/>
    <mergeCell ref="A30:AD30"/>
    <mergeCell ref="AF30:AN30"/>
    <mergeCell ref="A32:AD32"/>
    <mergeCell ref="A33:AD33"/>
    <mergeCell ref="AO30:BB30"/>
    <mergeCell ref="FC55:FO55"/>
    <mergeCell ref="FC59:FO59"/>
    <mergeCell ref="FC84:FO84"/>
    <mergeCell ref="AO27:BB27"/>
    <mergeCell ref="DP58:EB58"/>
    <mergeCell ref="A105:AD105"/>
    <mergeCell ref="AF105:AN105"/>
    <mergeCell ref="AO105:BB105"/>
    <mergeCell ref="BC105:BO105"/>
    <mergeCell ref="A104:AD104"/>
    <mergeCell ref="AF104:AN104"/>
    <mergeCell ref="BP104:CB104"/>
    <mergeCell ref="DC103:DO103"/>
    <mergeCell ref="BC104:BO104"/>
    <mergeCell ref="A103:AD103"/>
    <mergeCell ref="AF103:AN103"/>
    <mergeCell ref="AO104:BB104"/>
    <mergeCell ref="AO103:BB103"/>
    <mergeCell ref="BC103:BO103"/>
    <mergeCell ref="FC14:FO14"/>
    <mergeCell ref="FC16:FO16"/>
    <mergeCell ref="BP16:CB16"/>
    <mergeCell ref="EC15:EO15"/>
    <mergeCell ref="EP15:FB15"/>
    <mergeCell ref="CC14:CO14"/>
    <mergeCell ref="CC15:CO15"/>
    <mergeCell ref="FC15:FO15"/>
    <mergeCell ref="BP15:CB15"/>
    <mergeCell ref="DP14:EB14"/>
    <mergeCell ref="FP14:GB14"/>
    <mergeCell ref="FC94:FO94"/>
    <mergeCell ref="FP94:GB94"/>
    <mergeCell ref="FP15:GB15"/>
    <mergeCell ref="FP34:GB34"/>
    <mergeCell ref="FP90:GB90"/>
    <mergeCell ref="FP48:GB48"/>
    <mergeCell ref="FP74:GB74"/>
    <mergeCell ref="FC76:FO76"/>
    <mergeCell ref="FP16:GB16"/>
    <mergeCell ref="FP77:GB77"/>
    <mergeCell ref="FP75:GB75"/>
    <mergeCell ref="FP72:GB72"/>
    <mergeCell ref="FC79:FO79"/>
    <mergeCell ref="FC72:FO72"/>
    <mergeCell ref="FC74:FO74"/>
    <mergeCell ref="FP92:GB92"/>
    <mergeCell ref="FP95:GB95"/>
    <mergeCell ref="FP79:GB79"/>
    <mergeCell ref="FP88:GB88"/>
    <mergeCell ref="FP89:GB89"/>
    <mergeCell ref="FP80:GB80"/>
    <mergeCell ref="FP82:GB82"/>
    <mergeCell ref="FP86:GB86"/>
    <mergeCell ref="FP102:GB102"/>
    <mergeCell ref="FP84:GB84"/>
    <mergeCell ref="FP59:GB59"/>
    <mergeCell ref="FP60:GB60"/>
    <mergeCell ref="FP98:GB98"/>
    <mergeCell ref="FP100:GB100"/>
    <mergeCell ref="FP97:GB97"/>
    <mergeCell ref="FP76:GB76"/>
    <mergeCell ref="FP83:GB83"/>
    <mergeCell ref="FP81:GB81"/>
    <mergeCell ref="FC83:FO83"/>
    <mergeCell ref="FC75:FO75"/>
    <mergeCell ref="FC82:FO82"/>
    <mergeCell ref="FC80:FO80"/>
    <mergeCell ref="FC78:FO78"/>
    <mergeCell ref="FC81:FO81"/>
    <mergeCell ref="FC77:FO77"/>
    <mergeCell ref="FP70:GB70"/>
    <mergeCell ref="FC73:FO73"/>
    <mergeCell ref="FP73:GB73"/>
    <mergeCell ref="FP64:GB64"/>
    <mergeCell ref="FP71:GB71"/>
    <mergeCell ref="FP69:GB69"/>
    <mergeCell ref="FC70:FO70"/>
    <mergeCell ref="FC69:FO69"/>
    <mergeCell ref="FP66:GB66"/>
    <mergeCell ref="FP65:GB65"/>
    <mergeCell ref="FP56:GB56"/>
    <mergeCell ref="FP49:GB49"/>
    <mergeCell ref="FP68:GB68"/>
    <mergeCell ref="FP53:GB53"/>
    <mergeCell ref="FP57:GB57"/>
    <mergeCell ref="FP55:GB55"/>
    <mergeCell ref="FP51:GB51"/>
    <mergeCell ref="FP52:GB52"/>
    <mergeCell ref="FP63:GB63"/>
    <mergeCell ref="BP20:CB20"/>
    <mergeCell ref="AO14:BB14"/>
    <mergeCell ref="AO15:BB15"/>
    <mergeCell ref="BC14:BO14"/>
    <mergeCell ref="BC15:BO15"/>
    <mergeCell ref="BC16:BO16"/>
    <mergeCell ref="AO16:BB16"/>
    <mergeCell ref="AO20:BB20"/>
    <mergeCell ref="BC20:BO20"/>
    <mergeCell ref="BP14:CB14"/>
    <mergeCell ref="FP103:GB103"/>
    <mergeCell ref="FP104:GB104"/>
    <mergeCell ref="A14:AD15"/>
    <mergeCell ref="AO12:BB12"/>
    <mergeCell ref="BC12:BO12"/>
    <mergeCell ref="BP12:CB12"/>
    <mergeCell ref="EC18:EO18"/>
    <mergeCell ref="EP18:FB18"/>
    <mergeCell ref="FC18:FO18"/>
    <mergeCell ref="EP60:FB60"/>
    <mergeCell ref="A44:AD44"/>
    <mergeCell ref="CP43:DB43"/>
    <mergeCell ref="A42:AD42"/>
    <mergeCell ref="AF42:AN42"/>
    <mergeCell ref="AO42:BB42"/>
    <mergeCell ref="CP44:DB44"/>
    <mergeCell ref="A43:AD43"/>
    <mergeCell ref="BC43:BO43"/>
    <mergeCell ref="BP44:CB44"/>
    <mergeCell ref="CC44:CO44"/>
    <mergeCell ref="BP83:CB83"/>
    <mergeCell ref="CC83:CO83"/>
    <mergeCell ref="CP83:DB83"/>
    <mergeCell ref="A92:AD94"/>
    <mergeCell ref="AF92:AN92"/>
    <mergeCell ref="BC85:BO85"/>
    <mergeCell ref="BP85:CB85"/>
    <mergeCell ref="CC85:CO85"/>
    <mergeCell ref="CP85:DB85"/>
    <mergeCell ref="AO92:BB92"/>
    <mergeCell ref="A95:AD97"/>
    <mergeCell ref="AF95:AN95"/>
    <mergeCell ref="AF94:AN94"/>
    <mergeCell ref="AF93:AN93"/>
    <mergeCell ref="BC98:BO98"/>
    <mergeCell ref="AF96:AN96"/>
    <mergeCell ref="AO96:BB96"/>
    <mergeCell ref="AO94:BB94"/>
    <mergeCell ref="BC96:BO96"/>
    <mergeCell ref="AF98:AN98"/>
    <mergeCell ref="AO98:BB98"/>
    <mergeCell ref="AF97:AN97"/>
    <mergeCell ref="AO97:BB97"/>
    <mergeCell ref="AO95:BB95"/>
    <mergeCell ref="CP99:DB99"/>
    <mergeCell ref="DC99:DO99"/>
    <mergeCell ref="DP99:EB99"/>
    <mergeCell ref="AF99:AN99"/>
    <mergeCell ref="AO99:BB99"/>
    <mergeCell ref="BC99:BO99"/>
    <mergeCell ref="BP99:CB99"/>
    <mergeCell ref="FP99:GB99"/>
    <mergeCell ref="AF100:AN100"/>
    <mergeCell ref="AO100:BB100"/>
    <mergeCell ref="BC100:BO100"/>
    <mergeCell ref="BP100:CB100"/>
    <mergeCell ref="CC100:CO100"/>
    <mergeCell ref="CP100:DB100"/>
    <mergeCell ref="DC100:DO100"/>
    <mergeCell ref="EC100:EO100"/>
    <mergeCell ref="CC99:CO99"/>
    <mergeCell ref="AF101:AN101"/>
    <mergeCell ref="AO101:BB101"/>
    <mergeCell ref="BC101:BO101"/>
    <mergeCell ref="BP101:CB101"/>
    <mergeCell ref="FC101:FO101"/>
    <mergeCell ref="FP101:GB101"/>
    <mergeCell ref="CP101:DB101"/>
    <mergeCell ref="EC101:EO101"/>
    <mergeCell ref="DP101:EB101"/>
    <mergeCell ref="A101:AD101"/>
    <mergeCell ref="A98:AD98"/>
    <mergeCell ref="A99:AD99"/>
    <mergeCell ref="A100:AD100"/>
    <mergeCell ref="BP98:CB98"/>
    <mergeCell ref="CC98:CO98"/>
    <mergeCell ref="CP98:DB98"/>
    <mergeCell ref="EC98:EO98"/>
    <mergeCell ref="EP100:FB100"/>
    <mergeCell ref="FC100:FO100"/>
    <mergeCell ref="EC96:EO96"/>
    <mergeCell ref="EC93:EO93"/>
    <mergeCell ref="FC99:FO99"/>
    <mergeCell ref="EC99:EO99"/>
    <mergeCell ref="EC91:EO91"/>
    <mergeCell ref="FC97:FO97"/>
    <mergeCell ref="FC86:FO86"/>
    <mergeCell ref="EC87:EO87"/>
    <mergeCell ref="FC89:FO89"/>
    <mergeCell ref="DC90:DO90"/>
    <mergeCell ref="DP90:EB90"/>
    <mergeCell ref="DP92:EB92"/>
    <mergeCell ref="DC92:DO92"/>
    <mergeCell ref="A36:AD36"/>
    <mergeCell ref="AF36:AN36"/>
    <mergeCell ref="AO36:BB36"/>
    <mergeCell ref="BC36:BO36"/>
    <mergeCell ref="EC61:EO61"/>
    <mergeCell ref="EC73:EO73"/>
    <mergeCell ref="CC96:CO96"/>
    <mergeCell ref="CP96:DB96"/>
    <mergeCell ref="DC96:DO96"/>
    <mergeCell ref="DP96:EB96"/>
    <mergeCell ref="DC87:DO87"/>
    <mergeCell ref="CP92:DB92"/>
    <mergeCell ref="DC93:DO93"/>
    <mergeCell ref="DP91:EB91"/>
    <mergeCell ref="BP96:CB96"/>
    <mergeCell ref="EP96:FB96"/>
    <mergeCell ref="FC96:FO96"/>
    <mergeCell ref="FP96:GB96"/>
    <mergeCell ref="FP36:GB36"/>
    <mergeCell ref="FC36:FO36"/>
    <mergeCell ref="FP85:GB85"/>
    <mergeCell ref="FP93:GB93"/>
    <mergeCell ref="FP44:GB44"/>
    <mergeCell ref="FC44:FO44"/>
    <mergeCell ref="FC57:FO57"/>
    <mergeCell ref="FP91:GB91"/>
    <mergeCell ref="FP78:GB78"/>
    <mergeCell ref="FC85:FO85"/>
  </mergeCells>
  <printOptions/>
  <pageMargins left="0.23" right="0.17" top="0.49" bottom="0.17" header="0.17" footer="0.1968503937007874"/>
  <pageSetup fitToHeight="3"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6" max="183" man="1"/>
    <brk id="73" max="183" man="1"/>
    <brk id="101" max="1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7">
      <selection activeCell="F11" sqref="F11"/>
    </sheetView>
  </sheetViews>
  <sheetFormatPr defaultColWidth="8.875" defaultRowHeight="12.75"/>
  <cols>
    <col min="1" max="1" width="16.00390625" style="2" customWidth="1"/>
    <col min="2" max="3" width="8.875" style="2" customWidth="1"/>
    <col min="4" max="4" width="15.25390625" style="2" customWidth="1"/>
    <col min="5" max="5" width="12.75390625" style="2" customWidth="1"/>
    <col min="6" max="6" width="12.625" style="2" customWidth="1"/>
    <col min="7" max="8" width="13.875" style="2" customWidth="1"/>
    <col min="9" max="9" width="13.25390625" style="2" customWidth="1"/>
    <col min="10" max="10" width="12.125" style="2" customWidth="1"/>
    <col min="11" max="12" width="11.125" style="2" customWidth="1"/>
    <col min="13" max="16384" width="8.875" style="2" customWidth="1"/>
  </cols>
  <sheetData>
    <row r="1" spans="1:12" ht="17.25" customHeight="1">
      <c r="A1" s="196" t="s">
        <v>227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18.75">
      <c r="A2" s="196" t="s">
        <v>188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1:12" ht="18.75">
      <c r="K3" s="195" t="s">
        <v>207</v>
      </c>
      <c r="L3" s="195"/>
    </row>
    <row r="4" spans="1:12" s="21" customFormat="1" ht="22.5" customHeight="1">
      <c r="A4" s="194" t="s">
        <v>65</v>
      </c>
      <c r="B4" s="194" t="s">
        <v>189</v>
      </c>
      <c r="C4" s="194" t="s">
        <v>190</v>
      </c>
      <c r="D4" s="194" t="s">
        <v>191</v>
      </c>
      <c r="E4" s="194"/>
      <c r="F4" s="194"/>
      <c r="G4" s="194"/>
      <c r="H4" s="194"/>
      <c r="I4" s="194"/>
      <c r="J4" s="194"/>
      <c r="K4" s="194"/>
      <c r="L4" s="194"/>
    </row>
    <row r="5" spans="1:12" s="21" customFormat="1" ht="15" customHeight="1">
      <c r="A5" s="194"/>
      <c r="B5" s="194"/>
      <c r="C5" s="194"/>
      <c r="D5" s="194" t="s">
        <v>192</v>
      </c>
      <c r="E5" s="194"/>
      <c r="F5" s="194"/>
      <c r="G5" s="194" t="s">
        <v>3</v>
      </c>
      <c r="H5" s="194"/>
      <c r="I5" s="194"/>
      <c r="J5" s="194"/>
      <c r="K5" s="194"/>
      <c r="L5" s="194"/>
    </row>
    <row r="6" spans="1:12" s="21" customFormat="1" ht="37.5" customHeight="1">
      <c r="A6" s="194"/>
      <c r="B6" s="194"/>
      <c r="C6" s="194"/>
      <c r="D6" s="194"/>
      <c r="E6" s="194"/>
      <c r="F6" s="194"/>
      <c r="G6" s="194" t="s">
        <v>196</v>
      </c>
      <c r="H6" s="194"/>
      <c r="I6" s="194"/>
      <c r="J6" s="194" t="s">
        <v>197</v>
      </c>
      <c r="K6" s="194"/>
      <c r="L6" s="194"/>
    </row>
    <row r="7" spans="1:12" s="21" customFormat="1" ht="69" customHeight="1">
      <c r="A7" s="194"/>
      <c r="B7" s="194"/>
      <c r="C7" s="194"/>
      <c r="D7" s="24" t="s">
        <v>193</v>
      </c>
      <c r="E7" s="24" t="s">
        <v>194</v>
      </c>
      <c r="F7" s="24" t="s">
        <v>195</v>
      </c>
      <c r="G7" s="24" t="s">
        <v>193</v>
      </c>
      <c r="H7" s="24" t="s">
        <v>194</v>
      </c>
      <c r="I7" s="24" t="s">
        <v>195</v>
      </c>
      <c r="J7" s="24" t="s">
        <v>193</v>
      </c>
      <c r="K7" s="24" t="s">
        <v>194</v>
      </c>
      <c r="L7" s="24" t="s">
        <v>195</v>
      </c>
    </row>
    <row r="8" spans="1:12" s="21" customFormat="1" ht="15.7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s="21" customFormat="1" ht="78.75">
      <c r="A9" s="23" t="s">
        <v>198</v>
      </c>
      <c r="B9" s="25" t="s">
        <v>199</v>
      </c>
      <c r="C9" s="23" t="s">
        <v>9</v>
      </c>
      <c r="D9" s="45">
        <f>7483000-290500-32000</f>
        <v>7160500</v>
      </c>
      <c r="E9" s="45">
        <f>D9</f>
        <v>7160500</v>
      </c>
      <c r="F9" s="45">
        <f>D9</f>
        <v>7160500</v>
      </c>
      <c r="G9" s="45">
        <f>D9</f>
        <v>7160500</v>
      </c>
      <c r="H9" s="45">
        <f>D9</f>
        <v>7160500</v>
      </c>
      <c r="I9" s="45">
        <f>D9</f>
        <v>7160500</v>
      </c>
      <c r="J9" s="45"/>
      <c r="K9" s="45"/>
      <c r="L9" s="45"/>
    </row>
    <row r="10" spans="1:12" s="21" customFormat="1" ht="15.75">
      <c r="A10" s="23" t="s">
        <v>72</v>
      </c>
      <c r="B10" s="25"/>
      <c r="C10" s="23"/>
      <c r="D10" s="45"/>
      <c r="E10" s="45"/>
      <c r="F10" s="45"/>
      <c r="G10" s="45"/>
      <c r="H10" s="45"/>
      <c r="I10" s="45"/>
      <c r="J10" s="45"/>
      <c r="K10" s="45"/>
      <c r="L10" s="45"/>
    </row>
    <row r="11" spans="1:12" s="21" customFormat="1" ht="126">
      <c r="A11" s="23" t="s">
        <v>200</v>
      </c>
      <c r="B11" s="25" t="s">
        <v>201</v>
      </c>
      <c r="C11" s="23" t="s">
        <v>9</v>
      </c>
      <c r="D11" s="45">
        <f>808500+2538960+1483700</f>
        <v>4831160</v>
      </c>
      <c r="E11" s="45">
        <f>D11</f>
        <v>4831160</v>
      </c>
      <c r="F11" s="45">
        <f>D11</f>
        <v>4831160</v>
      </c>
      <c r="G11" s="45">
        <f>D11</f>
        <v>4831160</v>
      </c>
      <c r="H11" s="45">
        <f>D11</f>
        <v>4831160</v>
      </c>
      <c r="I11" s="45">
        <f>D11</f>
        <v>4831160</v>
      </c>
      <c r="J11" s="45"/>
      <c r="K11" s="45"/>
      <c r="L11" s="45"/>
    </row>
    <row r="12" spans="1:12" s="21" customFormat="1" ht="18" customHeight="1">
      <c r="A12" s="23"/>
      <c r="B12" s="25"/>
      <c r="C12" s="23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21" customFormat="1" ht="63">
      <c r="A13" s="23" t="s">
        <v>202</v>
      </c>
      <c r="B13" s="25" t="s">
        <v>203</v>
      </c>
      <c r="C13" s="23"/>
      <c r="D13" s="45">
        <f>D9-D11</f>
        <v>2329340</v>
      </c>
      <c r="E13" s="45">
        <f>D13</f>
        <v>2329340</v>
      </c>
      <c r="F13" s="45">
        <f>D13</f>
        <v>2329340</v>
      </c>
      <c r="G13" s="45">
        <f>D13</f>
        <v>2329340</v>
      </c>
      <c r="H13" s="45">
        <f>D13</f>
        <v>2329340</v>
      </c>
      <c r="I13" s="45">
        <f>D13</f>
        <v>2329340</v>
      </c>
      <c r="J13" s="45"/>
      <c r="K13" s="45"/>
      <c r="L13" s="45"/>
    </row>
    <row r="14" spans="1:12" s="21" customFormat="1" ht="23.25" customHeight="1">
      <c r="A14" s="23"/>
      <c r="B14" s="25"/>
      <c r="C14" s="23"/>
      <c r="D14" s="26"/>
      <c r="E14" s="26"/>
      <c r="F14" s="26"/>
      <c r="G14" s="26"/>
      <c r="H14" s="26"/>
      <c r="I14" s="26"/>
      <c r="J14" s="26"/>
      <c r="K14" s="26"/>
      <c r="L14" s="26"/>
    </row>
    <row r="15" s="21" customFormat="1" ht="15.75">
      <c r="B15" s="22"/>
    </row>
    <row r="16" s="21" customFormat="1" ht="15.75">
      <c r="B16" s="22"/>
    </row>
    <row r="17" s="21" customFormat="1" ht="15.75">
      <c r="B17" s="22"/>
    </row>
    <row r="18" s="21" customFormat="1" ht="15.75">
      <c r="B18" s="22"/>
    </row>
    <row r="19" s="21" customFormat="1" ht="15.75">
      <c r="B19" s="22"/>
    </row>
    <row r="20" s="21" customFormat="1" ht="15.75">
      <c r="B20" s="22"/>
    </row>
    <row r="21" s="21" customFormat="1" ht="15.75">
      <c r="B21" s="22"/>
    </row>
    <row r="22" s="21" customFormat="1" ht="15.75">
      <c r="B22" s="22"/>
    </row>
    <row r="23" s="21" customFormat="1" ht="15.75">
      <c r="B23" s="22"/>
    </row>
    <row r="24" s="21" customFormat="1" ht="15.75">
      <c r="B24" s="22"/>
    </row>
    <row r="25" s="21" customFormat="1" ht="15.75">
      <c r="B25" s="22"/>
    </row>
    <row r="26" s="21" customFormat="1" ht="15.75">
      <c r="B26" s="22"/>
    </row>
    <row r="27" s="21" customFormat="1" ht="15.75">
      <c r="B27" s="22"/>
    </row>
    <row r="28" s="21" customFormat="1" ht="15.75">
      <c r="B28" s="22"/>
    </row>
    <row r="29" s="21" customFormat="1" ht="15.75">
      <c r="B29" s="22"/>
    </row>
    <row r="30" s="21" customFormat="1" ht="15.75">
      <c r="B30" s="22"/>
    </row>
    <row r="31" s="21" customFormat="1" ht="15.75">
      <c r="B31" s="22"/>
    </row>
    <row r="32" s="21" customFormat="1" ht="15.75">
      <c r="B32" s="22"/>
    </row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18" customFormat="1" ht="18.75"/>
    <row r="43" s="18" customFormat="1" ht="18.75"/>
    <row r="44" s="18" customFormat="1" ht="18.75"/>
    <row r="45" s="18" customFormat="1" ht="18.75"/>
    <row r="46" s="18" customFormat="1" ht="18.75"/>
    <row r="47" s="18" customFormat="1" ht="18.75"/>
    <row r="48" s="18" customFormat="1" ht="18.75"/>
    <row r="49" s="18" customFormat="1" ht="18.75"/>
    <row r="50" s="18" customFormat="1" ht="18.75"/>
    <row r="51" s="18" customFormat="1" ht="18.75"/>
    <row r="52" s="18" customFormat="1" ht="18.75"/>
    <row r="53" s="18" customFormat="1" ht="18.75"/>
    <row r="54" s="18" customFormat="1" ht="18.75"/>
    <row r="55" s="18" customFormat="1" ht="18.75"/>
    <row r="56" s="18" customFormat="1" ht="18.75"/>
    <row r="57" s="18" customFormat="1" ht="18.75"/>
    <row r="58" s="18" customFormat="1" ht="18.75"/>
    <row r="59" s="18" customFormat="1" ht="18.75"/>
    <row r="60" s="18" customFormat="1" ht="18.75"/>
    <row r="61" s="18" customFormat="1" ht="18.75"/>
    <row r="62" s="18" customFormat="1" ht="18.75"/>
    <row r="63" s="18" customFormat="1" ht="18.75"/>
    <row r="64" s="18" customFormat="1" ht="18.75"/>
    <row r="65" s="18" customFormat="1" ht="18.75"/>
    <row r="66" s="18" customFormat="1" ht="18.75"/>
    <row r="67" s="18" customFormat="1" ht="18.75"/>
    <row r="68" s="18" customFormat="1" ht="18.75"/>
    <row r="69" s="18" customFormat="1" ht="18.75"/>
    <row r="70" s="18" customFormat="1" ht="18.75"/>
    <row r="71" s="18" customFormat="1" ht="18.75"/>
    <row r="72" s="18" customFormat="1" ht="18.75"/>
    <row r="73" s="18" customFormat="1" ht="18.75"/>
    <row r="74" s="18" customFormat="1" ht="18.75"/>
    <row r="75" s="18" customFormat="1" ht="18.75"/>
    <row r="76" s="18" customFormat="1" ht="18.75"/>
    <row r="77" s="18" customFormat="1" ht="18.75"/>
    <row r="78" s="18" customFormat="1" ht="18.75"/>
    <row r="79" s="18" customFormat="1" ht="18.75"/>
    <row r="80" s="18" customFormat="1" ht="18.75"/>
    <row r="81" s="18" customFormat="1" ht="18.75"/>
    <row r="82" s="18" customFormat="1" ht="18.75"/>
    <row r="83" s="18" customFormat="1" ht="18.75"/>
    <row r="84" s="18" customFormat="1" ht="18.75"/>
    <row r="85" s="18" customFormat="1" ht="18.75"/>
    <row r="86" s="18" customFormat="1" ht="18.75"/>
    <row r="87" s="18" customFormat="1" ht="18.75"/>
    <row r="88" s="18" customFormat="1" ht="18.75"/>
    <row r="89" s="18" customFormat="1" ht="18.75"/>
    <row r="90" s="18" customFormat="1" ht="18.75"/>
    <row r="91" s="18" customFormat="1" ht="18.75"/>
    <row r="92" s="18" customFormat="1" ht="18.75"/>
    <row r="93" s="18" customFormat="1" ht="18.75"/>
    <row r="94" s="18" customFormat="1" ht="18.75"/>
    <row r="95" s="18" customFormat="1" ht="18.75"/>
    <row r="96" s="18" customFormat="1" ht="18.75"/>
    <row r="97" s="18" customFormat="1" ht="18.75"/>
    <row r="98" s="18" customFormat="1" ht="18.75"/>
    <row r="99" s="18" customFormat="1" ht="18.75"/>
    <row r="100" s="18" customFormat="1" ht="18.75"/>
    <row r="101" s="18" customFormat="1" ht="18.75"/>
    <row r="102" s="18" customFormat="1" ht="18.75"/>
    <row r="103" s="18" customFormat="1" ht="18.75"/>
    <row r="104" s="18" customFormat="1" ht="18.75"/>
  </sheetData>
  <sheetProtection/>
  <mergeCells count="11">
    <mergeCell ref="A1:L1"/>
    <mergeCell ref="A2:L2"/>
    <mergeCell ref="D4:L4"/>
    <mergeCell ref="C4:C7"/>
    <mergeCell ref="D5:F6"/>
    <mergeCell ref="G5:L5"/>
    <mergeCell ref="G6:I6"/>
    <mergeCell ref="J6:L6"/>
    <mergeCell ref="K3:L3"/>
    <mergeCell ref="A4:A7"/>
    <mergeCell ref="B4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5" width="11.75390625" style="0" customWidth="1"/>
    <col min="6" max="6" width="8.25390625" style="0" customWidth="1"/>
    <col min="7" max="7" width="7.375" style="0" customWidth="1"/>
  </cols>
  <sheetData>
    <row r="1" spans="1:12" ht="18.75">
      <c r="A1" s="196" t="s">
        <v>228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18.75">
      <c r="A2" s="196" t="s">
        <v>204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8.75">
      <c r="A3" s="201" t="s">
        <v>205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ht="39.75" customHeight="1">
      <c r="A4" s="202" t="s">
        <v>206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="2" customFormat="1" ht="18.75"/>
    <row r="6" spans="11:12" s="2" customFormat="1" ht="18.75">
      <c r="K6" s="200" t="s">
        <v>209</v>
      </c>
      <c r="L6" s="200"/>
    </row>
    <row r="7" spans="1:12" s="2" customFormat="1" ht="26.25" customHeight="1">
      <c r="A7" s="112" t="s">
        <v>65</v>
      </c>
      <c r="B7" s="112"/>
      <c r="C7" s="112"/>
      <c r="D7" s="112"/>
      <c r="E7" s="112"/>
      <c r="F7" s="112" t="s">
        <v>189</v>
      </c>
      <c r="G7" s="112"/>
      <c r="H7" s="112" t="s">
        <v>210</v>
      </c>
      <c r="I7" s="112"/>
      <c r="J7" s="112"/>
      <c r="K7" s="112"/>
      <c r="L7" s="112"/>
    </row>
    <row r="8" spans="1:12" s="2" customFormat="1" ht="18.75">
      <c r="A8" s="112">
        <v>1</v>
      </c>
      <c r="B8" s="112"/>
      <c r="C8" s="112"/>
      <c r="D8" s="112"/>
      <c r="E8" s="112"/>
      <c r="F8" s="112">
        <v>2</v>
      </c>
      <c r="G8" s="112"/>
      <c r="H8" s="112">
        <v>3</v>
      </c>
      <c r="I8" s="112"/>
      <c r="J8" s="112"/>
      <c r="K8" s="112"/>
      <c r="L8" s="112"/>
    </row>
    <row r="9" spans="1:12" s="2" customFormat="1" ht="18.75">
      <c r="A9" s="111" t="s">
        <v>218</v>
      </c>
      <c r="B9" s="111"/>
      <c r="C9" s="111"/>
      <c r="D9" s="111"/>
      <c r="E9" s="111"/>
      <c r="F9" s="199" t="s">
        <v>211</v>
      </c>
      <c r="G9" s="199"/>
      <c r="H9" s="110"/>
      <c r="I9" s="110"/>
      <c r="J9" s="110"/>
      <c r="K9" s="110"/>
      <c r="L9" s="110"/>
    </row>
    <row r="10" spans="1:12" s="2" customFormat="1" ht="18.75">
      <c r="A10" s="111" t="s">
        <v>217</v>
      </c>
      <c r="B10" s="111"/>
      <c r="C10" s="111"/>
      <c r="D10" s="111"/>
      <c r="E10" s="111"/>
      <c r="F10" s="199" t="s">
        <v>212</v>
      </c>
      <c r="G10" s="199"/>
      <c r="H10" s="110"/>
      <c r="I10" s="110"/>
      <c r="J10" s="110"/>
      <c r="K10" s="110"/>
      <c r="L10" s="110"/>
    </row>
    <row r="11" spans="1:12" s="2" customFormat="1" ht="18.75">
      <c r="A11" s="111" t="s">
        <v>216</v>
      </c>
      <c r="B11" s="111"/>
      <c r="C11" s="111"/>
      <c r="D11" s="111"/>
      <c r="E11" s="111"/>
      <c r="F11" s="199" t="s">
        <v>213</v>
      </c>
      <c r="G11" s="199"/>
      <c r="H11" s="110"/>
      <c r="I11" s="110"/>
      <c r="J11" s="110"/>
      <c r="K11" s="110"/>
      <c r="L11" s="110"/>
    </row>
    <row r="12" spans="1:12" s="2" customFormat="1" ht="18.75">
      <c r="A12" s="111"/>
      <c r="B12" s="111"/>
      <c r="C12" s="111"/>
      <c r="D12" s="111"/>
      <c r="E12" s="111"/>
      <c r="F12" s="199"/>
      <c r="G12" s="199"/>
      <c r="H12" s="110"/>
      <c r="I12" s="110"/>
      <c r="J12" s="110"/>
      <c r="K12" s="110"/>
      <c r="L12" s="110"/>
    </row>
    <row r="13" spans="1:12" s="2" customFormat="1" ht="18.75">
      <c r="A13" s="111" t="s">
        <v>215</v>
      </c>
      <c r="B13" s="111"/>
      <c r="C13" s="111"/>
      <c r="D13" s="111"/>
      <c r="E13" s="111"/>
      <c r="F13" s="199" t="s">
        <v>214</v>
      </c>
      <c r="G13" s="199"/>
      <c r="H13" s="110"/>
      <c r="I13" s="110"/>
      <c r="J13" s="110"/>
      <c r="K13" s="110"/>
      <c r="L13" s="110"/>
    </row>
    <row r="14" spans="1:12" s="2" customFormat="1" ht="18.75">
      <c r="A14" s="111"/>
      <c r="B14" s="111"/>
      <c r="C14" s="111"/>
      <c r="D14" s="111"/>
      <c r="E14" s="111"/>
      <c r="F14" s="199"/>
      <c r="G14" s="199"/>
      <c r="H14" s="110"/>
      <c r="I14" s="110"/>
      <c r="J14" s="110"/>
      <c r="K14" s="110"/>
      <c r="L14" s="110"/>
    </row>
    <row r="15" spans="1:12" s="2" customFormat="1" ht="18.75">
      <c r="A15" s="111"/>
      <c r="B15" s="111"/>
      <c r="C15" s="111"/>
      <c r="D15" s="111"/>
      <c r="E15" s="111"/>
      <c r="F15" s="199"/>
      <c r="G15" s="199"/>
      <c r="H15" s="110"/>
      <c r="I15" s="110"/>
      <c r="J15" s="110"/>
      <c r="K15" s="110"/>
      <c r="L15" s="110"/>
    </row>
    <row r="16" s="2" customFormat="1" ht="18.75"/>
    <row r="17" spans="1:12" s="2" customFormat="1" ht="18.75">
      <c r="A17" s="196" t="s">
        <v>229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</row>
    <row r="18" s="2" customFormat="1" ht="18.75"/>
    <row r="19" spans="11:12" s="2" customFormat="1" ht="18.75">
      <c r="K19" s="200" t="s">
        <v>219</v>
      </c>
      <c r="L19" s="200"/>
    </row>
    <row r="20" spans="1:12" s="2" customFormat="1" ht="27" customHeight="1">
      <c r="A20" s="112" t="s">
        <v>65</v>
      </c>
      <c r="B20" s="112"/>
      <c r="C20" s="112"/>
      <c r="D20" s="112"/>
      <c r="E20" s="112"/>
      <c r="F20" s="112" t="s">
        <v>189</v>
      </c>
      <c r="G20" s="112"/>
      <c r="H20" s="112" t="s">
        <v>210</v>
      </c>
      <c r="I20" s="112"/>
      <c r="J20" s="112"/>
      <c r="K20" s="112"/>
      <c r="L20" s="112"/>
    </row>
    <row r="21" spans="1:12" s="2" customFormat="1" ht="18.75">
      <c r="A21" s="112">
        <v>1</v>
      </c>
      <c r="B21" s="112"/>
      <c r="C21" s="112"/>
      <c r="D21" s="112"/>
      <c r="E21" s="112"/>
      <c r="F21" s="112">
        <v>2</v>
      </c>
      <c r="G21" s="112"/>
      <c r="H21" s="112">
        <v>3</v>
      </c>
      <c r="I21" s="112"/>
      <c r="J21" s="112"/>
      <c r="K21" s="112"/>
      <c r="L21" s="112"/>
    </row>
    <row r="22" spans="1:12" s="2" customFormat="1" ht="20.25" customHeight="1">
      <c r="A22" s="111" t="s">
        <v>220</v>
      </c>
      <c r="B22" s="111"/>
      <c r="C22" s="111"/>
      <c r="D22" s="111"/>
      <c r="E22" s="111"/>
      <c r="F22" s="199" t="s">
        <v>211</v>
      </c>
      <c r="G22" s="199"/>
      <c r="H22" s="110"/>
      <c r="I22" s="110"/>
      <c r="J22" s="110"/>
      <c r="K22" s="110"/>
      <c r="L22" s="110"/>
    </row>
    <row r="23" spans="1:12" s="2" customFormat="1" ht="83.25" customHeight="1">
      <c r="A23" s="111" t="s">
        <v>221</v>
      </c>
      <c r="B23" s="111"/>
      <c r="C23" s="111"/>
      <c r="D23" s="111"/>
      <c r="E23" s="111"/>
      <c r="F23" s="199" t="s">
        <v>212</v>
      </c>
      <c r="G23" s="199"/>
      <c r="H23" s="110"/>
      <c r="I23" s="110"/>
      <c r="J23" s="110"/>
      <c r="K23" s="110"/>
      <c r="L23" s="110"/>
    </row>
    <row r="24" spans="1:12" s="2" customFormat="1" ht="42.75" customHeight="1">
      <c r="A24" s="111" t="s">
        <v>222</v>
      </c>
      <c r="B24" s="111"/>
      <c r="C24" s="111"/>
      <c r="D24" s="111"/>
      <c r="E24" s="111"/>
      <c r="F24" s="199" t="s">
        <v>213</v>
      </c>
      <c r="G24" s="199"/>
      <c r="H24" s="110"/>
      <c r="I24" s="110"/>
      <c r="J24" s="110"/>
      <c r="K24" s="110"/>
      <c r="L24" s="110"/>
    </row>
    <row r="25" s="2" customFormat="1" ht="18.75"/>
    <row r="26" s="2" customFormat="1" ht="18.75"/>
    <row r="27" s="2" customFormat="1" ht="18.75"/>
    <row r="28" spans="1:7" s="2" customFormat="1" ht="18.75">
      <c r="A28" s="197" t="s">
        <v>223</v>
      </c>
      <c r="B28" s="197"/>
      <c r="C28" s="197"/>
      <c r="D28" s="195"/>
      <c r="E28" s="195"/>
      <c r="G28" s="48" t="s">
        <v>268</v>
      </c>
    </row>
    <row r="29" spans="1:12" ht="18.75">
      <c r="A29" s="2"/>
      <c r="B29" s="2"/>
      <c r="C29" s="2"/>
      <c r="D29" s="2"/>
      <c r="E29" s="2"/>
      <c r="F29" s="198" t="s">
        <v>5</v>
      </c>
      <c r="G29" s="198"/>
      <c r="H29" s="198"/>
      <c r="I29" s="198"/>
      <c r="J29" s="2"/>
      <c r="K29" s="2"/>
      <c r="L29" s="2"/>
    </row>
    <row r="30" spans="1:12" ht="18.75">
      <c r="A30" s="2"/>
      <c r="B30" s="2"/>
      <c r="C30" s="2"/>
      <c r="D30" s="2" t="s">
        <v>14</v>
      </c>
      <c r="E30" s="2"/>
      <c r="F30" s="2"/>
      <c r="G30" s="2"/>
      <c r="H30" s="2"/>
      <c r="I30" s="2"/>
      <c r="J30" s="2"/>
      <c r="K30" s="2"/>
      <c r="L30" s="2"/>
    </row>
    <row r="31" spans="1:12" ht="18.75">
      <c r="A31" s="197" t="s">
        <v>76</v>
      </c>
      <c r="B31" s="197"/>
      <c r="C31" s="197"/>
      <c r="D31" s="195"/>
      <c r="E31" s="195"/>
      <c r="F31" s="2"/>
      <c r="G31" s="48" t="s">
        <v>269</v>
      </c>
      <c r="H31" s="2"/>
      <c r="I31" s="2"/>
      <c r="J31" s="2"/>
      <c r="K31" s="2"/>
      <c r="L31" s="2"/>
    </row>
    <row r="32" spans="1:12" ht="18.75">
      <c r="A32" s="2"/>
      <c r="B32" s="2"/>
      <c r="C32" s="2"/>
      <c r="D32" s="2"/>
      <c r="E32" s="2"/>
      <c r="F32" s="198" t="s">
        <v>5</v>
      </c>
      <c r="G32" s="198"/>
      <c r="H32" s="198"/>
      <c r="I32" s="198"/>
      <c r="J32" s="2"/>
      <c r="K32" s="2"/>
      <c r="L32" s="2"/>
    </row>
    <row r="33" spans="1:12" ht="18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8.75">
      <c r="A34" s="197" t="s">
        <v>12</v>
      </c>
      <c r="B34" s="197"/>
      <c r="C34" s="197"/>
      <c r="D34" s="195"/>
      <c r="E34" s="195"/>
      <c r="F34" s="2"/>
      <c r="G34" s="48" t="s">
        <v>269</v>
      </c>
      <c r="H34" s="2"/>
      <c r="I34" s="2"/>
      <c r="J34" s="2"/>
      <c r="K34" s="2"/>
      <c r="L34" s="2"/>
    </row>
    <row r="35" spans="1:12" ht="18.75">
      <c r="A35" s="2"/>
      <c r="B35" s="2"/>
      <c r="C35" s="2"/>
      <c r="D35" s="2"/>
      <c r="E35" s="2"/>
      <c r="F35" s="198" t="s">
        <v>5</v>
      </c>
      <c r="G35" s="198"/>
      <c r="H35" s="198"/>
      <c r="I35" s="198"/>
      <c r="J35" s="2"/>
      <c r="K35" s="2"/>
      <c r="L35" s="2"/>
    </row>
    <row r="36" spans="1:12" ht="18.75">
      <c r="A36" s="197" t="s">
        <v>224</v>
      </c>
      <c r="B36" s="197"/>
      <c r="C36" s="2" t="s">
        <v>225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8.75">
      <c r="A37" s="2" t="s">
        <v>270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8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8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8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8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8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8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8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8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8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8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8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8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8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8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8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8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8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8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8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8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8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8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8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8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8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8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8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8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8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8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sheetProtection/>
  <mergeCells count="59">
    <mergeCell ref="A1:L1"/>
    <mergeCell ref="A2:L2"/>
    <mergeCell ref="A3:L3"/>
    <mergeCell ref="A4:L4"/>
    <mergeCell ref="K6:L6"/>
    <mergeCell ref="A7:E7"/>
    <mergeCell ref="F7:G7"/>
    <mergeCell ref="H7:L7"/>
    <mergeCell ref="A8:E8"/>
    <mergeCell ref="A9:E9"/>
    <mergeCell ref="A10:E10"/>
    <mergeCell ref="A11:E11"/>
    <mergeCell ref="A12:E12"/>
    <mergeCell ref="A13:E13"/>
    <mergeCell ref="A14:E14"/>
    <mergeCell ref="A15:E15"/>
    <mergeCell ref="F8:G8"/>
    <mergeCell ref="H8:L8"/>
    <mergeCell ref="F9:G9"/>
    <mergeCell ref="H9:L9"/>
    <mergeCell ref="F10:G10"/>
    <mergeCell ref="H10:L10"/>
    <mergeCell ref="F11:G11"/>
    <mergeCell ref="H11:L11"/>
    <mergeCell ref="F12:G12"/>
    <mergeCell ref="H12:L12"/>
    <mergeCell ref="F13:G13"/>
    <mergeCell ref="H13:L13"/>
    <mergeCell ref="F14:G14"/>
    <mergeCell ref="H14:L14"/>
    <mergeCell ref="F15:G15"/>
    <mergeCell ref="H15:L15"/>
    <mergeCell ref="A17:L17"/>
    <mergeCell ref="K19:L19"/>
    <mergeCell ref="A20:E20"/>
    <mergeCell ref="F20:G20"/>
    <mergeCell ref="H20:L20"/>
    <mergeCell ref="H23:L23"/>
    <mergeCell ref="A24:E24"/>
    <mergeCell ref="F24:G24"/>
    <mergeCell ref="H24:L24"/>
    <mergeCell ref="A23:E23"/>
    <mergeCell ref="F23:G23"/>
    <mergeCell ref="A21:E21"/>
    <mergeCell ref="F21:G21"/>
    <mergeCell ref="H21:L21"/>
    <mergeCell ref="A22:E22"/>
    <mergeCell ref="F22:G22"/>
    <mergeCell ref="H22:L22"/>
    <mergeCell ref="A28:C28"/>
    <mergeCell ref="A31:C31"/>
    <mergeCell ref="A34:C34"/>
    <mergeCell ref="D28:E28"/>
    <mergeCell ref="A36:B36"/>
    <mergeCell ref="F29:I29"/>
    <mergeCell ref="D31:E31"/>
    <mergeCell ref="F32:I32"/>
    <mergeCell ref="D34:E34"/>
    <mergeCell ref="F35:I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СОШ №5</cp:lastModifiedBy>
  <cp:lastPrinted>2017-01-24T15:58:47Z</cp:lastPrinted>
  <dcterms:created xsi:type="dcterms:W3CDTF">2010-11-26T07:12:57Z</dcterms:created>
  <dcterms:modified xsi:type="dcterms:W3CDTF">2017-01-24T16:05:17Z</dcterms:modified>
  <cp:category/>
  <cp:version/>
  <cp:contentType/>
  <cp:contentStatus/>
</cp:coreProperties>
</file>